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860"/>
  </bookViews>
  <sheets>
    <sheet name="раздел 1-3" sheetId="1" r:id="rId1"/>
  </sheets>
  <definedNames>
    <definedName name="_xlnm._FilterDatabase" localSheetId="0" hidden="1">'раздел 1-3'!$F$4:$K$790</definedName>
    <definedName name="_xlnm.Print_Area" localSheetId="0">'раздел 1-3'!$A$1:$AO$802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3" i="1" l="1"/>
  <c r="O651" i="1"/>
  <c r="O757" i="1" l="1"/>
  <c r="X758" i="1" l="1"/>
  <c r="T758" i="1"/>
  <c r="X440" i="1" l="1"/>
  <c r="X350" i="1"/>
  <c r="T350" i="1"/>
  <c r="X381" i="1"/>
  <c r="T381" i="1"/>
  <c r="X379" i="1"/>
  <c r="T379" i="1"/>
  <c r="X374" i="1"/>
  <c r="T374" i="1"/>
  <c r="X372" i="1"/>
  <c r="T372" i="1"/>
  <c r="X371" i="1"/>
  <c r="T371" i="1"/>
  <c r="X370" i="1"/>
  <c r="T370" i="1"/>
  <c r="X369" i="1"/>
  <c r="T369" i="1"/>
  <c r="X368" i="1"/>
  <c r="T368" i="1"/>
  <c r="X367" i="1"/>
  <c r="T367" i="1"/>
  <c r="X366" i="1"/>
  <c r="T366" i="1"/>
  <c r="X365" i="1"/>
  <c r="T365" i="1"/>
  <c r="X364" i="1"/>
  <c r="T364" i="1"/>
  <c r="X363" i="1"/>
  <c r="T363" i="1"/>
  <c r="X362" i="1"/>
  <c r="T362" i="1"/>
  <c r="X361" i="1"/>
  <c r="T361" i="1"/>
  <c r="X359" i="1"/>
  <c r="T359" i="1"/>
  <c r="X358" i="1" l="1"/>
  <c r="T358" i="1"/>
  <c r="X357" i="1"/>
  <c r="T357" i="1"/>
  <c r="X356" i="1"/>
  <c r="T356" i="1"/>
  <c r="X355" i="1"/>
  <c r="T355" i="1"/>
  <c r="X354" i="1"/>
  <c r="T354" i="1"/>
  <c r="X353" i="1"/>
  <c r="T353" i="1"/>
  <c r="X352" i="1"/>
  <c r="T352" i="1"/>
  <c r="X351" i="1"/>
  <c r="T351" i="1"/>
  <c r="X349" i="1"/>
  <c r="T349" i="1"/>
  <c r="X348" i="1"/>
  <c r="T348" i="1"/>
  <c r="X347" i="1"/>
  <c r="T347" i="1"/>
  <c r="X346" i="1"/>
  <c r="T346" i="1"/>
  <c r="T337" i="1"/>
  <c r="T335" i="1"/>
  <c r="T326" i="1"/>
  <c r="T325" i="1"/>
  <c r="T324" i="1"/>
  <c r="T308" i="1"/>
  <c r="T307" i="1"/>
  <c r="T306" i="1"/>
  <c r="T305" i="1"/>
  <c r="T304" i="1"/>
  <c r="T303" i="1"/>
  <c r="T292" i="1"/>
  <c r="T291" i="1"/>
  <c r="T290" i="1"/>
  <c r="T289" i="1"/>
  <c r="T288" i="1"/>
  <c r="T287" i="1"/>
  <c r="T286" i="1"/>
  <c r="T285" i="1"/>
  <c r="T284" i="1"/>
  <c r="T283" i="1"/>
  <c r="T282" i="1"/>
  <c r="X71" i="1"/>
  <c r="T71" i="1"/>
  <c r="X30" i="1"/>
  <c r="T30" i="1"/>
  <c r="X29" i="1"/>
  <c r="T29" i="1"/>
  <c r="X28" i="1"/>
  <c r="T28" i="1"/>
  <c r="X27" i="1"/>
  <c r="T27" i="1"/>
  <c r="X22" i="1"/>
  <c r="T22" i="1"/>
  <c r="X19" i="1"/>
  <c r="T19" i="1"/>
  <c r="X13" i="1"/>
  <c r="T13" i="1"/>
  <c r="X12" i="1"/>
  <c r="T12" i="1"/>
  <c r="X11" i="1" l="1"/>
  <c r="T11" i="1"/>
  <c r="X10" i="1"/>
  <c r="T10" i="1"/>
  <c r="X9" i="1"/>
  <c r="T9" i="1"/>
  <c r="X8" i="1"/>
  <c r="T8" i="1"/>
  <c r="X87" i="1"/>
  <c r="X131" i="1" l="1"/>
  <c r="X14" i="1"/>
  <c r="T14" i="1"/>
  <c r="O781" i="1" l="1"/>
  <c r="O780" i="1"/>
  <c r="O637" i="1" l="1"/>
  <c r="X516" i="1" l="1"/>
  <c r="O801" i="1" l="1"/>
  <c r="T748" i="1" l="1"/>
  <c r="O692" i="1"/>
  <c r="O694" i="1"/>
  <c r="O695" i="1"/>
  <c r="T695" i="1"/>
  <c r="T694" i="1"/>
  <c r="T692" i="1"/>
  <c r="T704" i="1"/>
  <c r="T703" i="1"/>
  <c r="T673" i="1"/>
  <c r="T672" i="1"/>
  <c r="T671" i="1"/>
  <c r="T655" i="1"/>
  <c r="T651" i="1"/>
  <c r="T649" i="1"/>
  <c r="T648" i="1"/>
  <c r="T647" i="1"/>
  <c r="T646" i="1"/>
  <c r="T644" i="1"/>
  <c r="T641" i="1"/>
  <c r="T640" i="1"/>
  <c r="T630" i="1"/>
  <c r="T625" i="1"/>
  <c r="T624" i="1"/>
  <c r="T622" i="1"/>
  <c r="T621" i="1"/>
  <c r="T620" i="1"/>
  <c r="T619" i="1"/>
  <c r="T618" i="1"/>
  <c r="T617" i="1"/>
  <c r="T616" i="1"/>
  <c r="T615" i="1"/>
  <c r="T614" i="1"/>
  <c r="T613" i="1"/>
  <c r="T612" i="1"/>
  <c r="T610" i="1"/>
  <c r="T609" i="1"/>
  <c r="T566" i="1"/>
  <c r="T565" i="1"/>
  <c r="T564" i="1"/>
  <c r="T563" i="1"/>
  <c r="T560" i="1"/>
  <c r="T559" i="1"/>
  <c r="T557" i="1"/>
  <c r="T461" i="1"/>
  <c r="T454" i="1"/>
  <c r="T453" i="1"/>
  <c r="T452" i="1"/>
  <c r="T451" i="1"/>
  <c r="T450" i="1"/>
  <c r="T440" i="1"/>
  <c r="T439" i="1"/>
  <c r="T428" i="1"/>
  <c r="T425" i="1"/>
  <c r="T421" i="1"/>
  <c r="T420" i="1"/>
  <c r="T419" i="1"/>
  <c r="T418" i="1"/>
  <c r="T407" i="1"/>
  <c r="T406" i="1"/>
  <c r="T403" i="1"/>
  <c r="T402" i="1"/>
  <c r="T401" i="1"/>
  <c r="T400" i="1"/>
  <c r="T399" i="1"/>
  <c r="T264" i="1"/>
  <c r="T263" i="1"/>
  <c r="T261" i="1"/>
  <c r="T260" i="1"/>
  <c r="T249" i="1"/>
  <c r="T220" i="1"/>
  <c r="T219" i="1"/>
  <c r="T218" i="1"/>
  <c r="T217" i="1"/>
  <c r="T216" i="1"/>
  <c r="T215" i="1"/>
  <c r="T214" i="1"/>
  <c r="T18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5" i="1"/>
  <c r="T133" i="1"/>
  <c r="T132" i="1"/>
  <c r="T131" i="1"/>
  <c r="T129" i="1"/>
  <c r="T128" i="1"/>
  <c r="T126" i="1"/>
  <c r="T125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1" i="1"/>
  <c r="T80" i="1"/>
  <c r="T79" i="1"/>
  <c r="T78" i="1"/>
  <c r="T77" i="1"/>
  <c r="T76" i="1"/>
  <c r="T75" i="1"/>
  <c r="T73" i="1"/>
  <c r="T72" i="1"/>
  <c r="T70" i="1"/>
  <c r="T68" i="1"/>
  <c r="T67" i="1"/>
  <c r="T66" i="1"/>
  <c r="T65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6" i="1"/>
  <c r="T37" i="1"/>
  <c r="T34" i="1"/>
  <c r="T32" i="1"/>
  <c r="T31" i="1"/>
  <c r="T26" i="1"/>
  <c r="T25" i="1"/>
  <c r="T24" i="1"/>
  <c r="T23" i="1"/>
  <c r="T21" i="1"/>
  <c r="T20" i="1"/>
  <c r="T16" i="1"/>
  <c r="T17" i="1"/>
  <c r="T18" i="1"/>
  <c r="T15" i="1"/>
  <c r="T398" i="1"/>
  <c r="T397" i="1"/>
  <c r="O440" i="1"/>
  <c r="O800" i="1" l="1"/>
  <c r="O799" i="1"/>
  <c r="O798" i="1"/>
  <c r="O797" i="1"/>
  <c r="O605" i="1" l="1"/>
  <c r="O655" i="1" l="1"/>
  <c r="O645" i="1"/>
  <c r="O643" i="1"/>
  <c r="O784" i="1" l="1"/>
  <c r="X748" i="1" l="1"/>
  <c r="X726" i="1"/>
  <c r="X704" i="1"/>
  <c r="X703" i="1"/>
  <c r="X695" i="1"/>
  <c r="X694" i="1"/>
  <c r="X692" i="1"/>
  <c r="X673" i="1"/>
  <c r="X672" i="1"/>
  <c r="X671" i="1"/>
  <c r="X651" i="1"/>
  <c r="X649" i="1"/>
  <c r="X648" i="1"/>
  <c r="X647" i="1"/>
  <c r="X646" i="1"/>
  <c r="X644" i="1"/>
  <c r="X641" i="1"/>
  <c r="X640" i="1"/>
  <c r="X630" i="1"/>
  <c r="X625" i="1"/>
  <c r="X624" i="1"/>
  <c r="X622" i="1"/>
  <c r="X621" i="1"/>
  <c r="X620" i="1"/>
  <c r="X619" i="1"/>
  <c r="X618" i="1"/>
  <c r="X617" i="1"/>
  <c r="X616" i="1"/>
  <c r="X615" i="1"/>
  <c r="X614" i="1"/>
  <c r="X613" i="1"/>
  <c r="X612" i="1"/>
  <c r="X610" i="1"/>
  <c r="X609" i="1"/>
  <c r="X603" i="1"/>
  <c r="X597" i="1"/>
  <c r="X596" i="1"/>
  <c r="X593" i="1"/>
  <c r="X585" i="1"/>
  <c r="X584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6" i="1"/>
  <c r="X565" i="1"/>
  <c r="X564" i="1"/>
  <c r="X563" i="1"/>
  <c r="X560" i="1"/>
  <c r="X559" i="1"/>
  <c r="X557" i="1"/>
  <c r="X544" i="1"/>
  <c r="X542" i="1"/>
  <c r="X539" i="1"/>
  <c r="X538" i="1"/>
  <c r="X537" i="1"/>
  <c r="X536" i="1"/>
  <c r="X535" i="1"/>
  <c r="X534" i="1"/>
  <c r="X533" i="1"/>
  <c r="X532" i="1"/>
  <c r="X530" i="1"/>
  <c r="X529" i="1"/>
  <c r="X528" i="1"/>
  <c r="X527" i="1"/>
  <c r="X526" i="1"/>
  <c r="X518" i="1"/>
  <c r="X515" i="1"/>
  <c r="X506" i="1"/>
  <c r="X505" i="1"/>
  <c r="X504" i="1"/>
  <c r="X494" i="1"/>
  <c r="X493" i="1"/>
  <c r="X477" i="1"/>
  <c r="X476" i="1"/>
  <c r="X475" i="1"/>
  <c r="X474" i="1"/>
  <c r="X473" i="1"/>
  <c r="X472" i="1"/>
  <c r="X454" i="1"/>
  <c r="X453" i="1"/>
  <c r="X452" i="1"/>
  <c r="X451" i="1"/>
  <c r="X450" i="1"/>
  <c r="X439" i="1"/>
  <c r="X428" i="1"/>
  <c r="X427" i="1"/>
  <c r="X426" i="1"/>
  <c r="X425" i="1"/>
  <c r="X424" i="1"/>
  <c r="X423" i="1"/>
  <c r="X422" i="1"/>
  <c r="X421" i="1"/>
  <c r="X420" i="1"/>
  <c r="X419" i="1"/>
  <c r="X418" i="1"/>
  <c r="X407" i="1"/>
  <c r="X406" i="1"/>
  <c r="X403" i="1"/>
  <c r="X402" i="1"/>
  <c r="X401" i="1"/>
  <c r="X400" i="1"/>
  <c r="X399" i="1"/>
  <c r="X398" i="1"/>
  <c r="X397" i="1"/>
  <c r="X337" i="1"/>
  <c r="X335" i="1"/>
  <c r="X326" i="1"/>
  <c r="X325" i="1"/>
  <c r="X324" i="1"/>
  <c r="X308" i="1"/>
  <c r="X307" i="1"/>
  <c r="X306" i="1"/>
  <c r="X305" i="1"/>
  <c r="X304" i="1"/>
  <c r="X303" i="1"/>
  <c r="X292" i="1"/>
  <c r="X290" i="1"/>
  <c r="X289" i="1"/>
  <c r="X288" i="1"/>
  <c r="X286" i="1"/>
  <c r="X285" i="1"/>
  <c r="X284" i="1"/>
  <c r="X283" i="1"/>
  <c r="X282" i="1"/>
  <c r="X264" i="1"/>
  <c r="X263" i="1"/>
  <c r="X261" i="1"/>
  <c r="X260" i="1"/>
  <c r="X249" i="1"/>
  <c r="X220" i="1"/>
  <c r="X219" i="1"/>
  <c r="X218" i="1"/>
  <c r="X217" i="1"/>
  <c r="X216" i="1"/>
  <c r="X215" i="1"/>
  <c r="X214" i="1"/>
  <c r="X18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5" i="1"/>
  <c r="X133" i="1"/>
  <c r="X132" i="1"/>
  <c r="X129" i="1"/>
  <c r="X128" i="1"/>
  <c r="X126" i="1"/>
  <c r="X125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6" i="1"/>
  <c r="X85" i="1"/>
  <c r="X84" i="1"/>
  <c r="X83" i="1"/>
  <c r="X81" i="1"/>
  <c r="X80" i="1"/>
  <c r="X79" i="1"/>
  <c r="X78" i="1"/>
  <c r="X77" i="1"/>
  <c r="X76" i="1"/>
  <c r="X75" i="1"/>
  <c r="X73" i="1"/>
  <c r="X72" i="1"/>
  <c r="X70" i="1"/>
  <c r="X68" i="1"/>
  <c r="X67" i="1"/>
  <c r="X66" i="1"/>
  <c r="X65" i="1"/>
  <c r="X63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6" i="1"/>
  <c r="X47" i="1"/>
  <c r="X38" i="1"/>
  <c r="X39" i="1"/>
  <c r="X40" i="1"/>
  <c r="X41" i="1"/>
  <c r="X42" i="1"/>
  <c r="X43" i="1"/>
  <c r="X44" i="1"/>
  <c r="X45" i="1"/>
  <c r="X37" i="1"/>
  <c r="X36" i="1"/>
  <c r="X34" i="1"/>
  <c r="X32" i="1"/>
  <c r="X31" i="1"/>
  <c r="X26" i="1"/>
  <c r="X25" i="1"/>
  <c r="X24" i="1"/>
  <c r="X23" i="1"/>
  <c r="X21" i="1"/>
  <c r="X20" i="1"/>
  <c r="X18" i="1"/>
  <c r="X17" i="1"/>
  <c r="X16" i="1"/>
  <c r="X15" i="1"/>
  <c r="O796" i="1" l="1"/>
  <c r="O795" i="1"/>
  <c r="O794" i="1" l="1"/>
  <c r="O793" i="1"/>
  <c r="O792" i="1"/>
  <c r="O791" i="1"/>
  <c r="O790" i="1"/>
  <c r="O789" i="1"/>
  <c r="O788" i="1"/>
  <c r="O787" i="1"/>
  <c r="O786" i="1"/>
  <c r="O785" i="1"/>
  <c r="O783" i="1"/>
  <c r="O782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4" i="1"/>
  <c r="O763" i="1"/>
  <c r="O762" i="1"/>
  <c r="O761" i="1"/>
  <c r="O760" i="1"/>
  <c r="O759" i="1"/>
  <c r="O758" i="1"/>
  <c r="O748" i="1"/>
  <c r="O737" i="1"/>
  <c r="O723" i="1"/>
  <c r="O722" i="1"/>
  <c r="O721" i="1"/>
  <c r="O720" i="1"/>
  <c r="O719" i="1"/>
  <c r="O718" i="1"/>
  <c r="O717" i="1"/>
  <c r="O716" i="1"/>
  <c r="O715" i="1"/>
  <c r="O704" i="1"/>
  <c r="O693" i="1"/>
  <c r="O676" i="1"/>
  <c r="O675" i="1"/>
  <c r="O674" i="1"/>
  <c r="O673" i="1"/>
  <c r="O672" i="1"/>
  <c r="O671" i="1"/>
  <c r="O654" i="1"/>
  <c r="O653" i="1"/>
  <c r="O652" i="1"/>
  <c r="O649" i="1"/>
  <c r="O648" i="1"/>
  <c r="O647" i="1"/>
  <c r="O646" i="1"/>
  <c r="O644" i="1"/>
  <c r="O642" i="1"/>
  <c r="O641" i="1"/>
  <c r="O640" i="1"/>
  <c r="O638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0" i="1"/>
  <c r="O609" i="1"/>
  <c r="O596" i="1"/>
  <c r="O597" i="1"/>
  <c r="O598" i="1"/>
  <c r="O599" i="1"/>
  <c r="O600" i="1"/>
  <c r="O601" i="1"/>
  <c r="O602" i="1"/>
  <c r="O603" i="1"/>
  <c r="O604" i="1"/>
  <c r="O606" i="1"/>
  <c r="O607" i="1"/>
  <c r="O595" i="1"/>
  <c r="O594" i="1"/>
  <c r="O593" i="1"/>
  <c r="O592" i="1"/>
  <c r="O591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6" i="1"/>
  <c r="O565" i="1"/>
  <c r="O564" i="1"/>
  <c r="O563" i="1"/>
  <c r="O562" i="1"/>
  <c r="O561" i="1"/>
  <c r="O560" i="1"/>
  <c r="O559" i="1"/>
  <c r="O558" i="1"/>
  <c r="O557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0" i="1"/>
  <c r="O529" i="1"/>
  <c r="O528" i="1"/>
  <c r="O527" i="1"/>
  <c r="O526" i="1"/>
  <c r="O520" i="1"/>
  <c r="O519" i="1"/>
  <c r="O518" i="1"/>
  <c r="O517" i="1"/>
  <c r="O516" i="1"/>
  <c r="O515" i="1"/>
  <c r="O506" i="1"/>
  <c r="O505" i="1"/>
  <c r="O504" i="1"/>
  <c r="O494" i="1"/>
  <c r="O493" i="1"/>
  <c r="O478" i="1"/>
  <c r="O477" i="1"/>
  <c r="O476" i="1"/>
  <c r="O475" i="1"/>
  <c r="O474" i="1"/>
  <c r="O473" i="1"/>
  <c r="O472" i="1"/>
  <c r="O461" i="1"/>
  <c r="O457" i="1"/>
  <c r="O455" i="1"/>
  <c r="O454" i="1"/>
  <c r="O453" i="1"/>
  <c r="O452" i="1"/>
  <c r="O451" i="1"/>
  <c r="O450" i="1"/>
  <c r="O439" i="1"/>
  <c r="O428" i="1" l="1"/>
  <c r="O427" i="1"/>
  <c r="O426" i="1"/>
  <c r="O425" i="1"/>
  <c r="O424" i="1"/>
  <c r="O423" i="1"/>
  <c r="O422" i="1"/>
  <c r="O421" i="1"/>
  <c r="O420" i="1"/>
  <c r="O419" i="1"/>
  <c r="O418" i="1"/>
  <c r="O407" i="1"/>
  <c r="O406" i="1"/>
  <c r="O405" i="1"/>
  <c r="O404" i="1"/>
  <c r="O403" i="1"/>
  <c r="O402" i="1"/>
  <c r="O401" i="1"/>
  <c r="O400" i="1"/>
  <c r="O399" i="1"/>
  <c r="O398" i="1"/>
  <c r="O397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37" i="1"/>
  <c r="O336" i="1"/>
  <c r="O335" i="1"/>
  <c r="O328" i="1"/>
  <c r="O327" i="1"/>
  <c r="O326" i="1"/>
  <c r="O325" i="1"/>
  <c r="O324" i="1"/>
  <c r="O308" i="1"/>
  <c r="O307" i="1"/>
  <c r="O306" i="1"/>
  <c r="O305" i="1"/>
  <c r="O304" i="1"/>
  <c r="O303" i="1"/>
  <c r="O292" i="1"/>
  <c r="O284" i="1"/>
  <c r="O285" i="1"/>
  <c r="O286" i="1"/>
  <c r="O287" i="1"/>
  <c r="O288" i="1"/>
  <c r="O289" i="1"/>
  <c r="O290" i="1"/>
  <c r="O291" i="1"/>
  <c r="O283" i="1"/>
  <c r="O282" i="1"/>
  <c r="O272" i="1"/>
  <c r="O271" i="1"/>
  <c r="O264" i="1"/>
  <c r="O263" i="1"/>
  <c r="O261" i="1"/>
  <c r="O260" i="1"/>
  <c r="O250" i="1"/>
  <c r="O249" i="1"/>
  <c r="O245" i="1"/>
  <c r="O246" i="1"/>
  <c r="O247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28" i="1"/>
  <c r="O229" i="1"/>
  <c r="O230" i="1"/>
  <c r="O231" i="1"/>
  <c r="O223" i="1"/>
  <c r="O211" i="1"/>
  <c r="O212" i="1"/>
  <c r="O213" i="1"/>
  <c r="O214" i="1"/>
  <c r="O215" i="1"/>
  <c r="O216" i="1"/>
  <c r="O217" i="1"/>
  <c r="O218" i="1"/>
  <c r="O219" i="1"/>
  <c r="O220" i="1"/>
  <c r="O221" i="1"/>
  <c r="O224" i="1"/>
  <c r="O225" i="1"/>
  <c r="O226" i="1"/>
  <c r="O227" i="1"/>
  <c r="O203" i="1"/>
  <c r="O204" i="1"/>
  <c r="O206" i="1"/>
  <c r="O207" i="1"/>
  <c r="O208" i="1"/>
  <c r="O209" i="1"/>
  <c r="O210" i="1"/>
  <c r="O186" i="1"/>
  <c r="O187" i="1"/>
  <c r="O188" i="1"/>
  <c r="O189" i="1"/>
  <c r="O190" i="1"/>
  <c r="O191" i="1"/>
  <c r="O193" i="1"/>
  <c r="O194" i="1"/>
  <c r="O195" i="1"/>
  <c r="O196" i="1"/>
  <c r="O197" i="1"/>
  <c r="O198" i="1"/>
  <c r="O199" i="1"/>
  <c r="O200" i="1"/>
  <c r="O201" i="1"/>
  <c r="O202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54" i="1"/>
  <c r="O155" i="1"/>
  <c r="O156" i="1"/>
  <c r="O157" i="1"/>
  <c r="O158" i="1"/>
  <c r="O159" i="1"/>
  <c r="O160" i="1"/>
  <c r="O162" i="1"/>
  <c r="O163" i="1"/>
  <c r="O164" i="1"/>
  <c r="O165" i="1"/>
  <c r="O166" i="1"/>
  <c r="O167" i="1"/>
  <c r="O16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35" i="1"/>
  <c r="O136" i="1"/>
  <c r="O137" i="1"/>
  <c r="O138" i="1"/>
  <c r="O116" i="1"/>
  <c r="O117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2" i="1"/>
  <c r="O133" i="1"/>
  <c r="O134" i="1"/>
  <c r="O109" i="1"/>
  <c r="O110" i="1"/>
  <c r="O111" i="1"/>
  <c r="O112" i="1"/>
  <c r="O113" i="1"/>
  <c r="O114" i="1"/>
  <c r="O115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76" i="1"/>
  <c r="O77" i="1"/>
  <c r="O78" i="1"/>
  <c r="O79" i="1"/>
  <c r="O80" i="1"/>
  <c r="O81" i="1"/>
  <c r="O82" i="1"/>
  <c r="O83" i="1"/>
  <c r="O65" i="1"/>
  <c r="O66" i="1"/>
  <c r="O67" i="1"/>
  <c r="O68" i="1"/>
  <c r="O69" i="1"/>
  <c r="O70" i="1"/>
  <c r="O71" i="1"/>
  <c r="O72" i="1"/>
  <c r="O73" i="1"/>
  <c r="O74" i="1"/>
  <c r="O75" i="1"/>
  <c r="O59" i="1" l="1"/>
  <c r="O60" i="1"/>
  <c r="O61" i="1"/>
  <c r="O62" i="1"/>
  <c r="O63" i="1"/>
  <c r="O6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43" i="1"/>
  <c r="O44" i="1"/>
  <c r="O45" i="1"/>
  <c r="O31" i="1"/>
  <c r="O32" i="1"/>
  <c r="O34" i="1"/>
  <c r="O36" i="1"/>
  <c r="O37" i="1"/>
  <c r="O38" i="1"/>
  <c r="O39" i="1"/>
  <c r="O40" i="1"/>
  <c r="O41" i="1"/>
  <c r="O42" i="1"/>
  <c r="O19" i="1"/>
  <c r="O20" i="1"/>
  <c r="O21" i="1"/>
  <c r="O22" i="1"/>
  <c r="O23" i="1"/>
  <c r="O24" i="1"/>
  <c r="O25" i="1"/>
  <c r="O26" i="1"/>
  <c r="O27" i="1"/>
  <c r="O28" i="1"/>
  <c r="O29" i="1"/>
  <c r="O30" i="1"/>
  <c r="O9" i="1"/>
  <c r="O10" i="1"/>
  <c r="O11" i="1"/>
  <c r="O12" i="1"/>
  <c r="O13" i="1"/>
  <c r="O14" i="1"/>
  <c r="O15" i="1"/>
  <c r="O16" i="1"/>
  <c r="O17" i="1"/>
  <c r="O18" i="1"/>
  <c r="O8" i="1"/>
  <c r="AO695" i="1" l="1"/>
  <c r="AO694" i="1"/>
  <c r="G632" i="1" l="1"/>
  <c r="F632" i="1"/>
  <c r="AL694" i="1" l="1"/>
  <c r="AL695" i="1"/>
  <c r="B630" i="1"/>
  <c r="C630" i="1"/>
  <c r="D630" i="1"/>
  <c r="E630" i="1"/>
</calcChain>
</file>

<file path=xl/sharedStrings.xml><?xml version="1.0" encoding="utf-8"?>
<sst xmlns="http://schemas.openxmlformats.org/spreadsheetml/2006/main" count="12095" uniqueCount="2929">
  <si>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</si>
  <si>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</si>
  <si>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</si>
  <si>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</si>
  <si>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</si>
  <si>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</si>
  <si>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</si>
  <si>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</si>
  <si>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</si>
  <si>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</si>
  <si>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</si>
  <si>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</si>
  <si>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</si>
  <si>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</si>
  <si>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</si>
  <si>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</si>
  <si>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</si>
  <si>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</si>
  <si>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</si>
  <si>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</si>
  <si>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</si>
  <si>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</si>
  <si>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</si>
  <si>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</si>
  <si>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</si>
  <si>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</si>
  <si>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</si>
  <si>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</si>
  <si>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</si>
  <si>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</si>
  <si>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</si>
  <si>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</si>
  <si>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</si>
  <si>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</si>
  <si>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</si>
  <si>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</si>
  <si>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</si>
  <si>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</si>
  <si>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</si>
  <si>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</si>
  <si>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</si>
  <si>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1.415.1</t>
  </si>
  <si>
    <t>ООО "КоммуналСантехСервис"</t>
  </si>
  <si>
    <t>открытая</t>
  </si>
  <si>
    <t>профлист</t>
  </si>
  <si>
    <t>бетон</t>
  </si>
  <si>
    <t>Невьянский городской округ</t>
  </si>
  <si>
    <t>Мартьянова</t>
  </si>
  <si>
    <t>57.481109</t>
  </si>
  <si>
    <t>60.210738</t>
  </si>
  <si>
    <t>многоквартирные дома</t>
  </si>
  <si>
    <t>Невьянск</t>
  </si>
  <si>
    <t>Малышева</t>
  </si>
  <si>
    <t>13/1</t>
  </si>
  <si>
    <t>57.482040</t>
  </si>
  <si>
    <t>60.213399</t>
  </si>
  <si>
    <t>Малышева, 13/1; Малышева, 13/2</t>
  </si>
  <si>
    <t>Ленина</t>
  </si>
  <si>
    <t>57.482128</t>
  </si>
  <si>
    <t>60.216024</t>
  </si>
  <si>
    <t>57.483578</t>
  </si>
  <si>
    <t>60.215090</t>
  </si>
  <si>
    <t>Ленина, 19;  Ленина, 23;  Малышева,12; Малышева, 12а</t>
  </si>
  <si>
    <t>57.485154</t>
  </si>
  <si>
    <t>60.214922</t>
  </si>
  <si>
    <t>Чапаева</t>
  </si>
  <si>
    <t>30/1</t>
  </si>
  <si>
    <t>57.483010</t>
  </si>
  <si>
    <t>60.210421</t>
  </si>
  <si>
    <t>57.485009</t>
  </si>
  <si>
    <t>60.210914</t>
  </si>
  <si>
    <t>Матвеева</t>
  </si>
  <si>
    <t>Космонавтов</t>
  </si>
  <si>
    <t>57.488580</t>
  </si>
  <si>
    <t>60.204385</t>
  </si>
  <si>
    <t>57.488491</t>
  </si>
  <si>
    <t>60.207211</t>
  </si>
  <si>
    <t>26</t>
  </si>
  <si>
    <t>57.448344</t>
  </si>
  <si>
    <t>60.209832</t>
  </si>
  <si>
    <t>57.490089</t>
  </si>
  <si>
    <t>60.214960</t>
  </si>
  <si>
    <t>57.488142</t>
  </si>
  <si>
    <t>60.206938</t>
  </si>
  <si>
    <t>57.488269</t>
  </si>
  <si>
    <t>60.211444</t>
  </si>
  <si>
    <t>57.481729</t>
  </si>
  <si>
    <t>60.219252</t>
  </si>
  <si>
    <t>К.Маркса, 7; Ленина, 3</t>
  </si>
  <si>
    <t>Матвеева, 30; Матвеева, 34; Матвеева, 36; Матвеева, 28; Матвеева, 32/1; Матвеева, 32/2; М.Горького, 19; М.Горького, 21</t>
  </si>
  <si>
    <t xml:space="preserve">ООО"Чистая планета" </t>
  </si>
  <si>
    <t xml:space="preserve">ООО "УК ДЕЗ"  </t>
  </si>
  <si>
    <t>Красноармейская</t>
  </si>
  <si>
    <t>57.491388</t>
  </si>
  <si>
    <t>60.213265</t>
  </si>
  <si>
    <t>57.490511</t>
  </si>
  <si>
    <t>60.212413</t>
  </si>
  <si>
    <t>57.490503</t>
  </si>
  <si>
    <t>60.214143</t>
  </si>
  <si>
    <t>Профсоюзов</t>
  </si>
  <si>
    <t>57.483480</t>
  </si>
  <si>
    <t>60.219663</t>
  </si>
  <si>
    <t>Красноармейская, 8; Красноармейская, 6; Красноармейская, 4</t>
  </si>
  <si>
    <t>57.484703</t>
  </si>
  <si>
    <t>60.219077</t>
  </si>
  <si>
    <t>57.490246</t>
  </si>
  <si>
    <t>60.217317</t>
  </si>
  <si>
    <t>Свободы</t>
  </si>
  <si>
    <t>57.495022</t>
  </si>
  <si>
    <t>60.223385</t>
  </si>
  <si>
    <t>Профсоюзов, 13; Ленина, 28; Ленина, 26; Ленина, 24</t>
  </si>
  <si>
    <t>Красноармейская, 2; Ленина, 2</t>
  </si>
  <si>
    <t>Свободы, 2,4,8; Пионерский, 1</t>
  </si>
  <si>
    <t>Серова</t>
  </si>
  <si>
    <t>57.492070</t>
  </si>
  <si>
    <t>60.188513</t>
  </si>
  <si>
    <t>Крылова</t>
  </si>
  <si>
    <t>57.478518</t>
  </si>
  <si>
    <t>60.205463</t>
  </si>
  <si>
    <t xml:space="preserve">Дзержинского </t>
  </si>
  <si>
    <t>57.487161</t>
  </si>
  <si>
    <t>60.201465</t>
  </si>
  <si>
    <t>Серова, 1</t>
  </si>
  <si>
    <t>57.475649</t>
  </si>
  <si>
    <t>60.204464</t>
  </si>
  <si>
    <t>Космонавтов: 66,68</t>
  </si>
  <si>
    <t>Дзержинского: 1</t>
  </si>
  <si>
    <t>отсутствует</t>
  </si>
  <si>
    <t>грунт</t>
  </si>
  <si>
    <t>Попова</t>
  </si>
  <si>
    <t>57.490306</t>
  </si>
  <si>
    <t>60.197818</t>
  </si>
  <si>
    <t>Мира</t>
  </si>
  <si>
    <t>57.496716</t>
  </si>
  <si>
    <t>60.197337</t>
  </si>
  <si>
    <t xml:space="preserve">Южная </t>
  </si>
  <si>
    <t>57.482031</t>
  </si>
  <si>
    <t>60.197110</t>
  </si>
  <si>
    <t>1905 года</t>
  </si>
  <si>
    <t>57.480844</t>
  </si>
  <si>
    <t>60.200649</t>
  </si>
  <si>
    <t>Железнодорожная</t>
  </si>
  <si>
    <t>1б</t>
  </si>
  <si>
    <t>57.487096</t>
  </si>
  <si>
    <t>60.183164</t>
  </si>
  <si>
    <t>Южная: 1, 3, 5; Западная:1-11; Луговая: 2, 4, 6, 8, 10, 12, 14</t>
  </si>
  <si>
    <t>Дзержинского: 2,4</t>
  </si>
  <si>
    <t>Железнодорожная: 1б,1,4,6,2/1; пер.Цементный: 1,3,5,7; Сулемская: 1,3,5</t>
  </si>
  <si>
    <t>Индивидуальные жилые дома</t>
  </si>
  <si>
    <t>57.494287</t>
  </si>
  <si>
    <t>60.180144</t>
  </si>
  <si>
    <t>57.490157</t>
  </si>
  <si>
    <t>60.181967</t>
  </si>
  <si>
    <t>57.489953</t>
  </si>
  <si>
    <t>60.179796</t>
  </si>
  <si>
    <t>60а</t>
  </si>
  <si>
    <t>57.479954</t>
  </si>
  <si>
    <t>60.200643</t>
  </si>
  <si>
    <t>Мичурина</t>
  </si>
  <si>
    <t>57.479827</t>
  </si>
  <si>
    <t>60.199723</t>
  </si>
  <si>
    <t>Родниковая</t>
  </si>
  <si>
    <t>1а</t>
  </si>
  <si>
    <t>57.478451</t>
  </si>
  <si>
    <t>60.202118</t>
  </si>
  <si>
    <t>Ясная</t>
  </si>
  <si>
    <t>2а</t>
  </si>
  <si>
    <t>57.477648</t>
  </si>
  <si>
    <t>60.202590</t>
  </si>
  <si>
    <t>Задорожная</t>
  </si>
  <si>
    <t>57.476602</t>
  </si>
  <si>
    <t>60.202977</t>
  </si>
  <si>
    <t>Золоторудная</t>
  </si>
  <si>
    <t>57.475657</t>
  </si>
  <si>
    <t>60.203402</t>
  </si>
  <si>
    <t>Солнечная</t>
  </si>
  <si>
    <t>57.474328</t>
  </si>
  <si>
    <t>60.204142</t>
  </si>
  <si>
    <t>Ясная:1,2,3,2а,6,6а,7,11,8а,8б,8в,11,9,15,17,10,10а,12,15а,12а,17а,14,19,14а,21,16,23,16/1,23а,25а,25,27,29</t>
  </si>
  <si>
    <t>Екатеринбургская</t>
  </si>
  <si>
    <t>57.473394</t>
  </si>
  <si>
    <t>60.205878</t>
  </si>
  <si>
    <t>57.474726</t>
  </si>
  <si>
    <t>60.209215</t>
  </si>
  <si>
    <t>57.479851</t>
  </si>
  <si>
    <t>60.208705</t>
  </si>
  <si>
    <t>Урицкого</t>
  </si>
  <si>
    <t>57.481149</t>
  </si>
  <si>
    <t>60.220974</t>
  </si>
  <si>
    <t>57.476367</t>
  </si>
  <si>
    <t>60.218726</t>
  </si>
  <si>
    <t>Тельмана</t>
  </si>
  <si>
    <t>57.474821</t>
  </si>
  <si>
    <t>60.214486</t>
  </si>
  <si>
    <t>57.476835</t>
  </si>
  <si>
    <t>60.222718</t>
  </si>
  <si>
    <t>Коллективная</t>
  </si>
  <si>
    <t>57.475130</t>
  </si>
  <si>
    <t>60.225958</t>
  </si>
  <si>
    <t>57.475788</t>
  </si>
  <si>
    <t>60.222096</t>
  </si>
  <si>
    <t>Екатеринбургская: 29,31,33,35; Ленина 139;</t>
  </si>
  <si>
    <t>Советская</t>
  </si>
  <si>
    <t>57.489026</t>
  </si>
  <si>
    <t>60.222992</t>
  </si>
  <si>
    <t>57.491785</t>
  </si>
  <si>
    <t>60.200061</t>
  </si>
  <si>
    <t>Володарского</t>
  </si>
  <si>
    <t>57.498633</t>
  </si>
  <si>
    <t>60.201252</t>
  </si>
  <si>
    <t>Гомзина</t>
  </si>
  <si>
    <t>57.497116</t>
  </si>
  <si>
    <t>60.205172</t>
  </si>
  <si>
    <t>Володарского: 94/1,96,100,102,104,106,108,110,112,112а,114,116,118,120,135,137,141,143,145,147,149,151,153,155,157,159,161,163/1,163,165</t>
  </si>
  <si>
    <t>57.500449</t>
  </si>
  <si>
    <t>60.200344</t>
  </si>
  <si>
    <t>Мамина-Сибиряка</t>
  </si>
  <si>
    <t>57.501869</t>
  </si>
  <si>
    <t>60.201527</t>
  </si>
  <si>
    <t>Кирова</t>
  </si>
  <si>
    <t>57.501601</t>
  </si>
  <si>
    <t>60.218179</t>
  </si>
  <si>
    <t>57.507010</t>
  </si>
  <si>
    <t>60.221084</t>
  </si>
  <si>
    <t>57.505142</t>
  </si>
  <si>
    <t>60.220242</t>
  </si>
  <si>
    <t>57.492015</t>
  </si>
  <si>
    <t>60.216306</t>
  </si>
  <si>
    <t>Свободы: 118,120,122,124,126,130,132,134а,136,138,142,133,137,139,143,147,151,153,155,157,161</t>
  </si>
  <si>
    <t>Административные здания</t>
  </si>
  <si>
    <t>Братская</t>
  </si>
  <si>
    <t>57.507637</t>
  </si>
  <si>
    <t>60.216594</t>
  </si>
  <si>
    <t>Вайнера</t>
  </si>
  <si>
    <t>57.506915</t>
  </si>
  <si>
    <t>60.212656</t>
  </si>
  <si>
    <t>Челюскинцев</t>
  </si>
  <si>
    <t>57.505928</t>
  </si>
  <si>
    <t>60.213847</t>
  </si>
  <si>
    <t>57.504218</t>
  </si>
  <si>
    <t>60.212624</t>
  </si>
  <si>
    <t>Бондина</t>
  </si>
  <si>
    <t>57.503788</t>
  </si>
  <si>
    <t>60.208640</t>
  </si>
  <si>
    <t>Солидарности</t>
  </si>
  <si>
    <t>57.503446</t>
  </si>
  <si>
    <t>60.203667</t>
  </si>
  <si>
    <t>57.502008</t>
  </si>
  <si>
    <t>60.204665</t>
  </si>
  <si>
    <t>Дзержинского</t>
  </si>
  <si>
    <t>57.496321</t>
  </si>
  <si>
    <t>60.199410</t>
  </si>
  <si>
    <t>8 Марта</t>
  </si>
  <si>
    <t>57.495114</t>
  </si>
  <si>
    <t>60.194743</t>
  </si>
  <si>
    <t>Челюскинцев: 40,42,44,47,49,51,53,55,57,59</t>
  </si>
  <si>
    <t>Вайнера: 72,70,68,66,64,62,60,58,56,54,52,89,87,85,81,79,77,75,71</t>
  </si>
  <si>
    <t>Чкалова</t>
  </si>
  <si>
    <t>57.495339</t>
  </si>
  <si>
    <t>60.188703</t>
  </si>
  <si>
    <t>Осипенко</t>
  </si>
  <si>
    <t>57.494026</t>
  </si>
  <si>
    <t>60.189320</t>
  </si>
  <si>
    <t>57.497912</t>
  </si>
  <si>
    <t>60.215248</t>
  </si>
  <si>
    <t>Гастелло</t>
  </si>
  <si>
    <t>57.492914</t>
  </si>
  <si>
    <t>60.186751</t>
  </si>
  <si>
    <t>57.493642</t>
  </si>
  <si>
    <t>60.186745</t>
  </si>
  <si>
    <t>Первомайская</t>
  </si>
  <si>
    <t>57.491600</t>
  </si>
  <si>
    <t>60.188462</t>
  </si>
  <si>
    <t>57.498936</t>
  </si>
  <si>
    <t>60.218245</t>
  </si>
  <si>
    <t>57.500003</t>
  </si>
  <si>
    <t>60.208335</t>
  </si>
  <si>
    <t xml:space="preserve">Свободы: 45,41,39,37,38,36,34,32,35,30,33,31,29,27,25,23,21,19,17,28,24,22,18,16,14; Ляхина: 5,7,10,12,14,16,18; </t>
  </si>
  <si>
    <t>Предприятия торговли</t>
  </si>
  <si>
    <t>Предприятие торговли</t>
  </si>
  <si>
    <t>Куйбышева</t>
  </si>
  <si>
    <t>57.499776</t>
  </si>
  <si>
    <t>60.211668</t>
  </si>
  <si>
    <t>57.500412</t>
  </si>
  <si>
    <t>60.213856</t>
  </si>
  <si>
    <t>57.500226</t>
  </si>
  <si>
    <t>60.216773</t>
  </si>
  <si>
    <t>57.497822</t>
  </si>
  <si>
    <t>60.220943</t>
  </si>
  <si>
    <t>Садовая</t>
  </si>
  <si>
    <t>57.501895</t>
  </si>
  <si>
    <t>60.224960</t>
  </si>
  <si>
    <t>Изумрудная</t>
  </si>
  <si>
    <t>Ракетная</t>
  </si>
  <si>
    <t>Северная</t>
  </si>
  <si>
    <t>57.507104</t>
  </si>
  <si>
    <t>60.225845</t>
  </si>
  <si>
    <t>Свободы: 65,67,71,73,56,58,60,64,66,68,72,74,76,78,80,75,77,79,81,83,87,89,91; Вайнера:53,57,59,61,63,44; Коммуны:49,74</t>
  </si>
  <si>
    <t>Куйбышева: 28,30,32,29,31,33,35,22,24,26,25,27; Кирова: 54,58,60,62,64,66,66,68,59,61,63,65,67,</t>
  </si>
  <si>
    <t xml:space="preserve">Кооперативный пер.: 1-5,7,8 </t>
  </si>
  <si>
    <t>Изумрудная: 1-7</t>
  </si>
  <si>
    <t>Северная: 23,21,14,12,17,15,10,8; Ляхина: 51,63,65,62,64,66,68,70,72,74,76,67,69,71,73,75</t>
  </si>
  <si>
    <t>57.505675</t>
  </si>
  <si>
    <t>60.230137</t>
  </si>
  <si>
    <t>57.504896</t>
  </si>
  <si>
    <t>60.222884</t>
  </si>
  <si>
    <t>Калинина</t>
  </si>
  <si>
    <t>57.496005</t>
  </si>
  <si>
    <t>60.242809</t>
  </si>
  <si>
    <t>Восточная</t>
  </si>
  <si>
    <t>57.495146</t>
  </si>
  <si>
    <t>60.247630</t>
  </si>
  <si>
    <t>Толмачева</t>
  </si>
  <si>
    <t>57.501616</t>
  </si>
  <si>
    <t>60.234391</t>
  </si>
  <si>
    <t>57.503975</t>
  </si>
  <si>
    <t>60.238683</t>
  </si>
  <si>
    <t>Самойлова</t>
  </si>
  <si>
    <t>57.496455</t>
  </si>
  <si>
    <t>60.228030</t>
  </si>
  <si>
    <t>57.495996</t>
  </si>
  <si>
    <t>60.218264</t>
  </si>
  <si>
    <t>Толмачева: 101,102,104-110,112,114,118</t>
  </si>
  <si>
    <t>Свердлова</t>
  </si>
  <si>
    <t>57.498188</t>
  </si>
  <si>
    <t>60.225844</t>
  </si>
  <si>
    <t>57.495421</t>
  </si>
  <si>
    <t>60.224406</t>
  </si>
  <si>
    <t>Коскович</t>
  </si>
  <si>
    <t>Шевченко</t>
  </si>
  <si>
    <t>57.496070</t>
  </si>
  <si>
    <t>60.233400</t>
  </si>
  <si>
    <t xml:space="preserve">Дорожников </t>
  </si>
  <si>
    <t>17а</t>
  </si>
  <si>
    <t>57.499983</t>
  </si>
  <si>
    <t>60.243113</t>
  </si>
  <si>
    <t>Дорожников: 8,10,12,14,11,13,15,17,17а</t>
  </si>
  <si>
    <t>57.495749</t>
  </si>
  <si>
    <t>60.236563</t>
  </si>
  <si>
    <t>57.494765</t>
  </si>
  <si>
    <t>60.233762</t>
  </si>
  <si>
    <t>Энгельса</t>
  </si>
  <si>
    <t>57.490432</t>
  </si>
  <si>
    <t>60.228360</t>
  </si>
  <si>
    <t>Семашко</t>
  </si>
  <si>
    <t>57.493512</t>
  </si>
  <si>
    <t>60.230129</t>
  </si>
  <si>
    <t>57.493172</t>
  </si>
  <si>
    <t>60.234485</t>
  </si>
  <si>
    <t>Горноваловая</t>
  </si>
  <si>
    <t>57.495428</t>
  </si>
  <si>
    <t>60.239739</t>
  </si>
  <si>
    <t>57.493118</t>
  </si>
  <si>
    <t>60.238414</t>
  </si>
  <si>
    <t>Горноваловая: 14,16,18,20,22,16,32,34,36,9,11,13,15,17,19,25; Семашко: 36,38,40,42,44,46,48,50,52,23,25,27,29,31</t>
  </si>
  <si>
    <t>Р.Люксембург</t>
  </si>
  <si>
    <t>57.490994</t>
  </si>
  <si>
    <t>60.242975</t>
  </si>
  <si>
    <t>Лассаля</t>
  </si>
  <si>
    <t>57.489515</t>
  </si>
  <si>
    <t>60.232058</t>
  </si>
  <si>
    <t>57.486632</t>
  </si>
  <si>
    <t>Коскович: 70,72,74,76,68,66,64,60,58,56,54,55,57,59,63,79,81,83,85,78,80,82,84,86,88</t>
  </si>
  <si>
    <t>Семашко:30-70</t>
  </si>
  <si>
    <t>бетонная плита</t>
  </si>
  <si>
    <t>6 (у гаражей)</t>
  </si>
  <si>
    <t>п.Вересковый: 1; 2; 3; 4; 5; 6;</t>
  </si>
  <si>
    <t>57.502118</t>
  </si>
  <si>
    <t>60.166525</t>
  </si>
  <si>
    <t>Набережная</t>
  </si>
  <si>
    <t>Уральская</t>
  </si>
  <si>
    <t>Уральская 3; 4А; 5; 7/1; 9; 11; Совхозная 11</t>
  </si>
  <si>
    <t xml:space="preserve">Куйбышева </t>
  </si>
  <si>
    <t>2 (въезд)</t>
  </si>
  <si>
    <t>57.623410</t>
  </si>
  <si>
    <t>60.351979</t>
  </si>
  <si>
    <t>Макаренко</t>
  </si>
  <si>
    <t>Колхозная</t>
  </si>
  <si>
    <t>57.583510</t>
  </si>
  <si>
    <t>60.381033</t>
  </si>
  <si>
    <t>57.589410</t>
  </si>
  <si>
    <t>60.381116</t>
  </si>
  <si>
    <t>Щорса</t>
  </si>
  <si>
    <t>3 (ок. реки)</t>
  </si>
  <si>
    <t>57.588938</t>
  </si>
  <si>
    <t>60.373931</t>
  </si>
  <si>
    <t>(остановка)</t>
  </si>
  <si>
    <t>Бажова</t>
  </si>
  <si>
    <t>57.580144</t>
  </si>
  <si>
    <t>60.367576</t>
  </si>
  <si>
    <t xml:space="preserve">Горького </t>
  </si>
  <si>
    <t>Администрация НГО</t>
  </si>
  <si>
    <t>57.570188</t>
  </si>
  <si>
    <t>60.382835</t>
  </si>
  <si>
    <t>57.570615</t>
  </si>
  <si>
    <t>60.374205</t>
  </si>
  <si>
    <t>Свердлова 33; 35; 37; 38; 39; 40; 41; 42; 43; 44; 45; 43; 47; 48; 48А; 49; 50; 51; 52; 53; 54; 56; 57; 58; 60; 62; 64; 66;</t>
  </si>
  <si>
    <t>Привокзальная</t>
  </si>
  <si>
    <t>Лесная</t>
  </si>
  <si>
    <t>Нагорная</t>
  </si>
  <si>
    <t>57.590036</t>
  </si>
  <si>
    <t>60.110062</t>
  </si>
  <si>
    <t>57.542455</t>
  </si>
  <si>
    <t>60.238918</t>
  </si>
  <si>
    <t>57.537016</t>
  </si>
  <si>
    <t>12 (за собором)</t>
  </si>
  <si>
    <t>57.536778</t>
  </si>
  <si>
    <t>60.291988</t>
  </si>
  <si>
    <t>57.526923</t>
  </si>
  <si>
    <t>60.279874</t>
  </si>
  <si>
    <t>8 марта</t>
  </si>
  <si>
    <t>57.533765</t>
  </si>
  <si>
    <t>60.277684</t>
  </si>
  <si>
    <t>Октябрьская</t>
  </si>
  <si>
    <t>57.535331</t>
  </si>
  <si>
    <t>57.539666</t>
  </si>
  <si>
    <t>60.302636</t>
  </si>
  <si>
    <t>57.540413</t>
  </si>
  <si>
    <t>60.306032</t>
  </si>
  <si>
    <t>57.544113</t>
  </si>
  <si>
    <t>60.302577</t>
  </si>
  <si>
    <t>Комсомольская</t>
  </si>
  <si>
    <t>57.543744</t>
  </si>
  <si>
    <t>60.291112</t>
  </si>
  <si>
    <t>Мартьянова 30; 31; 32А; 33; 34; 35; 36; 36А; 38; 42; 43; 44; 45; 45А; 45Б; 46; 47; 49; 50; 51; 52; 53; 54; 55; 57;</t>
  </si>
  <si>
    <t xml:space="preserve">пер.8 Марта 15; 22; 25; 26; 32; 36; 38; 47; 7И; 7/1; 7/5; 7/3;  Полевая 3; Фрунзе 73; 56/1; 61; 59; 52; </t>
  </si>
  <si>
    <t>8 Марта 1; 2; 3; 6; 8; Фрунзе 11; 12; 13; 14; 15; 16; 17; 18; 19; 20; 21; 22; 23; 24; 25; 26; 27; 28; 29; 30; 31; 32; 33; 34; 35; 37; 38; 39; 40; 41; 42; 43; 44; 45; 46; 47; 48; 49; 50; 51; 53; 55; 57; пер. 8 Марта 25Б;  Свердлова 1; 3; 5; 5А; 7; 7А;</t>
  </si>
  <si>
    <t>Ленина 2; 2/1; 4; Мартьянова 1А; 1Б; 1В; 1; 3; 3А; 5; 5А; 7А;</t>
  </si>
  <si>
    <t xml:space="preserve">Свердлова 63; 62; 59; 58; 57; 56; 55; 54; 53; 52; 51; 50; 49; 48; 47; 46; 45; 44; 43; 42; 41; 40; 39; 38; 36; 34; 33; 32; 31; 30; 28; 27; 26; 25; 24; 23; 21; 20; 19; 18; 17; 16; 15; 14; 13; 12; 11; 10; 9; 8; 6; 4; 2; 8 Марта 7; 9; 10; 11; 12; 14; Фрунзе 1; 2; 4; 5; 6; 7; 8; 9; 10; Октябрьская 1; 2; 3;   </t>
  </si>
  <si>
    <t>Индивидуальные жилые дома, многоквартирные дома</t>
  </si>
  <si>
    <t>57.545757</t>
  </si>
  <si>
    <t>60.291310</t>
  </si>
  <si>
    <t>Заречная</t>
  </si>
  <si>
    <t>1905г.</t>
  </si>
  <si>
    <t xml:space="preserve">Первомайская 50; 52; 54; 56; 61; 63; 65; 67; пер.Первомайский 13; 14; 15; 16; 17; 18; </t>
  </si>
  <si>
    <t>Ленина:15,17,19,21,23,25,25а; Мартьянова: 30,32,34</t>
  </si>
  <si>
    <t>Мартьянова 44А; 56; 58; 60; 61; 62; 63; 64; 65; 66; 67; 68; 69; 70; 71; 73; 74; 75; 76; 77; 79; Кирова 1; 5; пер.Колхозный 1; 2; 3; 4; 5; 6; Комсомольская 24; 26; 28; 30; 32; 34; 37; 38; 39; 40; 41; 43; 45; 47; 49;</t>
  </si>
  <si>
    <t>57.533889</t>
  </si>
  <si>
    <t>60.296671</t>
  </si>
  <si>
    <t>Ребристый</t>
  </si>
  <si>
    <t>Зеленая</t>
  </si>
  <si>
    <t>57.467382</t>
  </si>
  <si>
    <t>60.269752</t>
  </si>
  <si>
    <t>57.466836</t>
  </si>
  <si>
    <t>60.270796</t>
  </si>
  <si>
    <t>57.465353</t>
  </si>
  <si>
    <t>60.269140</t>
  </si>
  <si>
    <t>57.462372</t>
  </si>
  <si>
    <t>60.274103</t>
  </si>
  <si>
    <t>57.463445</t>
  </si>
  <si>
    <t>60.275406</t>
  </si>
  <si>
    <t>57.465700</t>
  </si>
  <si>
    <t>60.272531</t>
  </si>
  <si>
    <t xml:space="preserve">Парковая </t>
  </si>
  <si>
    <t>57.461025</t>
  </si>
  <si>
    <t>60.273663</t>
  </si>
  <si>
    <t xml:space="preserve">Садовая 1; 2; 3; 3А; 4; 6; 7; 7А; 8; 9; 9А; 10; 11; 12; 13; 14; 16; 17; 17А; 18; 19; 20; </t>
  </si>
  <si>
    <t>Многоквартирные дома</t>
  </si>
  <si>
    <t>Середовина</t>
  </si>
  <si>
    <t>Молодежная</t>
  </si>
  <si>
    <t>4Б</t>
  </si>
  <si>
    <t>57.486752</t>
  </si>
  <si>
    <t>60.280897</t>
  </si>
  <si>
    <t>57.485626</t>
  </si>
  <si>
    <t>60.278043</t>
  </si>
  <si>
    <t>57.484823</t>
  </si>
  <si>
    <t>60.277442</t>
  </si>
  <si>
    <t>57.487521</t>
  </si>
  <si>
    <t>60.280951</t>
  </si>
  <si>
    <t>Стахановцев</t>
  </si>
  <si>
    <t>57.488533</t>
  </si>
  <si>
    <t>60.275541</t>
  </si>
  <si>
    <t>57.488925</t>
  </si>
  <si>
    <t>60.280382</t>
  </si>
  <si>
    <t>57.487702</t>
  </si>
  <si>
    <t>60.282388</t>
  </si>
  <si>
    <t>Промышленная</t>
  </si>
  <si>
    <t>57.487338</t>
  </si>
  <si>
    <t>60.283611</t>
  </si>
  <si>
    <t>Шахтерская</t>
  </si>
  <si>
    <t>57.485563</t>
  </si>
  <si>
    <t>60.286938</t>
  </si>
  <si>
    <t>57.486066</t>
  </si>
  <si>
    <t>60.285511</t>
  </si>
  <si>
    <t xml:space="preserve">Садовая 1; 2; 3; 4; 5; 7; 8; 10; 12; 12А; 13; 14; 20; 22; Молодежная 9; 10; 11; </t>
  </si>
  <si>
    <t>Зеленая 2; 3; 7; 9; 10; 11; 12; 14; 19; 26; 28; Молодежная 15;</t>
  </si>
  <si>
    <t xml:space="preserve">Промышленная 4; </t>
  </si>
  <si>
    <t>Промышленная 1; 3; 5; 7;</t>
  </si>
  <si>
    <t>Кунара</t>
  </si>
  <si>
    <t>57.397966</t>
  </si>
  <si>
    <t>60.467148</t>
  </si>
  <si>
    <t>Шайдуриха</t>
  </si>
  <si>
    <t xml:space="preserve">Ленина </t>
  </si>
  <si>
    <t>57.390172</t>
  </si>
  <si>
    <t>60.555503</t>
  </si>
  <si>
    <t>57.383165</t>
  </si>
  <si>
    <t>60.585775</t>
  </si>
  <si>
    <t>1А</t>
  </si>
  <si>
    <t>57.385377</t>
  </si>
  <si>
    <t>60.560054</t>
  </si>
  <si>
    <t>57.383802</t>
  </si>
  <si>
    <t>60.570594</t>
  </si>
  <si>
    <t>Пьянково</t>
  </si>
  <si>
    <t>На въезде</t>
  </si>
  <si>
    <t>Бажова 1; 1А; 2; 4; 6; 8; Озерная 5; 7; 9; 10; 11; 12; 12А; 13; 14; 15; 16; 17; 18; 19; 20; 22; 23; 23А; 24 25; 27; 28; 29; 30; пер.Озерный 1; 3;</t>
  </si>
  <si>
    <t>д.Пьянково</t>
  </si>
  <si>
    <t>с.Аятское</t>
  </si>
  <si>
    <t>Аятское</t>
  </si>
  <si>
    <t>57.410494</t>
  </si>
  <si>
    <t>60.686393</t>
  </si>
  <si>
    <t>57.407989</t>
  </si>
  <si>
    <t>60.688700</t>
  </si>
  <si>
    <t>57.401908</t>
  </si>
  <si>
    <t>60.696411</t>
  </si>
  <si>
    <t>57.420701</t>
  </si>
  <si>
    <t>60.701111</t>
  </si>
  <si>
    <t>57.413766</t>
  </si>
  <si>
    <t>60.695759</t>
  </si>
  <si>
    <t>Корелы</t>
  </si>
  <si>
    <t xml:space="preserve">Крупской </t>
  </si>
  <si>
    <t>57.445440</t>
  </si>
  <si>
    <t>60.768345</t>
  </si>
  <si>
    <t>57.445315</t>
  </si>
  <si>
    <t>60.767966</t>
  </si>
  <si>
    <t>Киприно</t>
  </si>
  <si>
    <t>57.454171</t>
  </si>
  <si>
    <t>60.744784</t>
  </si>
  <si>
    <t>57.457363</t>
  </si>
  <si>
    <t>60.740524</t>
  </si>
  <si>
    <t>Трактористов</t>
  </si>
  <si>
    <t>57.455952</t>
  </si>
  <si>
    <t>60.730579</t>
  </si>
  <si>
    <t>Конево</t>
  </si>
  <si>
    <t>57.468982</t>
  </si>
  <si>
    <t>60.645789</t>
  </si>
  <si>
    <t>57.473716</t>
  </si>
  <si>
    <t>60.642227</t>
  </si>
  <si>
    <t>57.476118</t>
  </si>
  <si>
    <t>60.645426</t>
  </si>
  <si>
    <t>57.475196</t>
  </si>
  <si>
    <t>60.628378</t>
  </si>
  <si>
    <t>57.478169</t>
  </si>
  <si>
    <t>60.640486</t>
  </si>
  <si>
    <t>Шурала</t>
  </si>
  <si>
    <t>57.443677</t>
  </si>
  <si>
    <t>60.169113</t>
  </si>
  <si>
    <t>Пролетарская</t>
  </si>
  <si>
    <t>Петелина</t>
  </si>
  <si>
    <t>57.447538</t>
  </si>
  <si>
    <t>60.178563</t>
  </si>
  <si>
    <t>Р.Люксембург: 4,6,8,10,12,11,13,15,17,19,23,27,1,3,5,7,9</t>
  </si>
  <si>
    <t>Свердлова:1-26</t>
  </si>
  <si>
    <t>57.438672</t>
  </si>
  <si>
    <t>60.191662</t>
  </si>
  <si>
    <t>57.445604</t>
  </si>
  <si>
    <t>60.181190</t>
  </si>
  <si>
    <t>Таватуй</t>
  </si>
  <si>
    <t>57.139567</t>
  </si>
  <si>
    <t>60.228194</t>
  </si>
  <si>
    <t>57.152227</t>
  </si>
  <si>
    <t>60.215995</t>
  </si>
  <si>
    <t>Школьная</t>
  </si>
  <si>
    <t>Коськович</t>
  </si>
  <si>
    <t>Больничный</t>
  </si>
  <si>
    <t>Строителей</t>
  </si>
  <si>
    <t>33а</t>
  </si>
  <si>
    <t>27а</t>
  </si>
  <si>
    <t xml:space="preserve">Свердлова </t>
  </si>
  <si>
    <t>администрация п.Цементный</t>
  </si>
  <si>
    <t>мнгоквартирные дома</t>
  </si>
  <si>
    <t>Ленина 43.</t>
  </si>
  <si>
    <t xml:space="preserve">Школьная 3 (7-12 подъезд); 14; 17; </t>
  </si>
  <si>
    <t>Спортивный 1; 3; Ленина 33А; 33Б; 33В; 33Д; 31;</t>
  </si>
  <si>
    <t>Ленина 44; 46; 48; 50; 52;</t>
  </si>
  <si>
    <t>Ленина 64; 66; 68; 70; 70А; 72; Свердлова: 8,12,16</t>
  </si>
  <si>
    <t>Ключевая</t>
  </si>
  <si>
    <t>57.042893</t>
  </si>
  <si>
    <t>60.235893</t>
  </si>
  <si>
    <t>Техническая</t>
  </si>
  <si>
    <t>57.042513</t>
  </si>
  <si>
    <t>60.231369</t>
  </si>
  <si>
    <t>Станционная</t>
  </si>
  <si>
    <t>Некрасова</t>
  </si>
  <si>
    <t>57.039540</t>
  </si>
  <si>
    <t>60.230972</t>
  </si>
  <si>
    <t>57.034578</t>
  </si>
  <si>
    <t>60.239680</t>
  </si>
  <si>
    <t>57.031431</t>
  </si>
  <si>
    <t>60.225703</t>
  </si>
  <si>
    <t xml:space="preserve">Заречная </t>
  </si>
  <si>
    <t>11а</t>
  </si>
  <si>
    <t>57.024976</t>
  </si>
  <si>
    <t>60.226229</t>
  </si>
  <si>
    <t>Кладбище</t>
  </si>
  <si>
    <t>57.029403</t>
  </si>
  <si>
    <t>60.232142</t>
  </si>
  <si>
    <t>Ленина 1; 3; 4А; 6; Станционная 2; 2А; 2Б; 5; 7; 9; 11; 4А; 6А; 13; 13А;</t>
  </si>
  <si>
    <t>Станционная 15; 19; 17; 17А; 21А</t>
  </si>
  <si>
    <t xml:space="preserve">Советская 5; 7; 8; 9; 11; 13; 14; 15; 16; 16а; 17; 19; 21; 23; 25; </t>
  </si>
  <si>
    <t>Предприятия в сфере похоронных услуг</t>
  </si>
  <si>
    <t>СМБУ НГО "Ритуал"</t>
  </si>
  <si>
    <t>Ленина 15; 17; 18; 19; 20; 21А; 23; 24; 23А; 25; 29; 29А; Некрасова 4А; 13; 14; Строителей 1; 2; 3; 4; 5; М.Горького 7А; 7; 8; 9; 10;</t>
  </si>
  <si>
    <t>сетка</t>
  </si>
  <si>
    <t>Открытая</t>
  </si>
  <si>
    <t>60.155505</t>
  </si>
  <si>
    <t>60.157291</t>
  </si>
  <si>
    <t>60.159216</t>
  </si>
  <si>
    <t>60.154136</t>
  </si>
  <si>
    <t>60.150854</t>
  </si>
  <si>
    <t>57.137830</t>
  </si>
  <si>
    <t>60.154263</t>
  </si>
  <si>
    <t>Ленина1; 2;4б</t>
  </si>
  <si>
    <t>Ленина3; 5</t>
  </si>
  <si>
    <t>асфальт</t>
  </si>
  <si>
    <t xml:space="preserve">Центральная </t>
  </si>
  <si>
    <t>60.133391</t>
  </si>
  <si>
    <t>Вокзальная</t>
  </si>
  <si>
    <t>60.133546</t>
  </si>
  <si>
    <t>Запрудная</t>
  </si>
  <si>
    <t>60.125823</t>
  </si>
  <si>
    <t xml:space="preserve">Трубная </t>
  </si>
  <si>
    <t>57.071054</t>
  </si>
  <si>
    <t>60.121329</t>
  </si>
  <si>
    <t>Аятское водохранилище</t>
  </si>
  <si>
    <t>Артель старателей "Невьянский прииск"</t>
  </si>
  <si>
    <t>Отсутствует</t>
  </si>
  <si>
    <t>Грунт</t>
  </si>
  <si>
    <t>Ногина</t>
  </si>
  <si>
    <t>57.487753</t>
  </si>
  <si>
    <t>60.234307</t>
  </si>
  <si>
    <t>60.232526</t>
  </si>
  <si>
    <t>57.487707</t>
  </si>
  <si>
    <t>60.236986</t>
  </si>
  <si>
    <t>кладбище</t>
  </si>
  <si>
    <t>СМБУ НГО "РИТУАЛ"</t>
  </si>
  <si>
    <t>Предприятия иных отраслей промышленности</t>
  </si>
  <si>
    <t xml:space="preserve">Железнодорожная </t>
  </si>
  <si>
    <t>ООО "НЗРТ"</t>
  </si>
  <si>
    <t>асбоцементный лист</t>
  </si>
  <si>
    <t>Демьяна Бедного</t>
  </si>
  <si>
    <t>57.484932</t>
  </si>
  <si>
    <t>60.198228</t>
  </si>
  <si>
    <t>15а</t>
  </si>
  <si>
    <t>ООО "Техномаш"</t>
  </si>
  <si>
    <t>Больница</t>
  </si>
  <si>
    <t>песок</t>
  </si>
  <si>
    <t>Закрытая</t>
  </si>
  <si>
    <t>Асфальт</t>
  </si>
  <si>
    <t>57.488593</t>
  </si>
  <si>
    <t>60.214262</t>
  </si>
  <si>
    <t>25 а</t>
  </si>
  <si>
    <t>управление образования Невьянского городского округа</t>
  </si>
  <si>
    <t>МАДОУ детский сад № 1 "Карусель"</t>
  </si>
  <si>
    <t>дошкольное образовательное учреждение</t>
  </si>
  <si>
    <t xml:space="preserve"> бетон       </t>
  </si>
  <si>
    <t>МБДОУдетский сад № 6 "Снежинка" с корпусом № 2 "Сказка" и корпусом № 3 "Теремок"</t>
  </si>
  <si>
    <t xml:space="preserve">57.489116;    </t>
  </si>
  <si>
    <t xml:space="preserve"> 60.187115</t>
  </si>
  <si>
    <t xml:space="preserve">Чапаева                                     </t>
  </si>
  <si>
    <t xml:space="preserve"> Осипенко </t>
  </si>
  <si>
    <t>24 к. 1</t>
  </si>
  <si>
    <t>Долгих</t>
  </si>
  <si>
    <t>МБДОУ детский сад № 12 "Белочка" с корпусом № 2 "Соболек"</t>
  </si>
  <si>
    <t>57.484689</t>
  </si>
  <si>
    <t>60.215214</t>
  </si>
  <si>
    <t>18 корп. 2</t>
  </si>
  <si>
    <t>57.48616</t>
  </si>
  <si>
    <t>60.218251</t>
  </si>
  <si>
    <t>МАДОУ детский сад № 13 "Журавушка"</t>
  </si>
  <si>
    <t>г.Невьянск, ул.М.Горького, 15</t>
  </si>
  <si>
    <t>Управление образования Невьянского городского округа</t>
  </si>
  <si>
    <t>1036601180835</t>
  </si>
  <si>
    <t>г.Невьянск, ул.Вайнера, 86б</t>
  </si>
  <si>
    <t>г. Невьянск, ул. Демьяна Бедного, 47</t>
  </si>
  <si>
    <t>г. Невьянск, ул. Демьяна Бедного, 15а</t>
  </si>
  <si>
    <t>г.Невьянск, ул.Малышева, д.2а</t>
  </si>
  <si>
    <t xml:space="preserve"> г.Невьянск, ул.Коллективная, д.25а </t>
  </si>
  <si>
    <t>кладбище г.Невьянск</t>
  </si>
  <si>
    <t xml:space="preserve">г.Невьянск, ул.Чапаева, д.2 </t>
  </si>
  <si>
    <t>г.Невьянск, ул.Чапаева, д.1</t>
  </si>
  <si>
    <t>г.Невьянск, ул.Осипенко, д.16</t>
  </si>
  <si>
    <t xml:space="preserve"> г.Невьянск, ул.Чапаева, д.24, корпус 1</t>
  </si>
  <si>
    <t xml:space="preserve"> г.Невьянск, ул.Долгих д.30</t>
  </si>
  <si>
    <t xml:space="preserve"> г.Невьянск, ул. Малышева, д.10</t>
  </si>
  <si>
    <t xml:space="preserve"> г.Невьянск, ул. Ленина, д.18 корп.2</t>
  </si>
  <si>
    <t>МАДОУ детский сад № 36</t>
  </si>
  <si>
    <t xml:space="preserve">г.Невьянск, ул.Ленина,  д.30/2 </t>
  </si>
  <si>
    <t>32а</t>
  </si>
  <si>
    <t xml:space="preserve"> г.Невьянск, ул. Ленина, д.32а</t>
  </si>
  <si>
    <t>МБДОУ д/с №44 "Солнышко"</t>
  </si>
  <si>
    <t>г.Невьянск, ул.Долгих, д.26</t>
  </si>
  <si>
    <t xml:space="preserve">открытая </t>
  </si>
  <si>
    <t xml:space="preserve">бетон </t>
  </si>
  <si>
    <t>г.Невьянск, ул.Калинина, д.16</t>
  </si>
  <si>
    <t>МАДОУ детский сад №16 "Рябинка" корпус № 2</t>
  </si>
  <si>
    <t>с.Быньги, ул.Мартьянова, д.44</t>
  </si>
  <si>
    <t>деревянное</t>
  </si>
  <si>
    <t>11А</t>
  </si>
  <si>
    <t>МАДОУ детский сад №16 "Рябинка" (корпус 1, корпус №2)</t>
  </si>
  <si>
    <t>д.Н.Таваолги, ул.Бажова, д.11а</t>
  </si>
  <si>
    <t>кирпичное</t>
  </si>
  <si>
    <t>МБДОУ НГО Д/С №28 "Ягодка"</t>
  </si>
  <si>
    <t>п.Ребристый, ул.Лесная, д.14</t>
  </si>
  <si>
    <t>15.874085</t>
  </si>
  <si>
    <t>48.903650</t>
  </si>
  <si>
    <t>МБДОУ НГО д/с 28 "Ягодка"</t>
  </si>
  <si>
    <t>общеобразовательное учреждение</t>
  </si>
  <si>
    <t>с. Конево, ул. 5 – ти Коммунаров, 9 а.</t>
  </si>
  <si>
    <t>с. Конево, ул. Горького, 14</t>
  </si>
  <si>
    <t>МБОУ СОШ с.Конево с корпусами д/садов в с.Конево и с.Киприно.</t>
  </si>
  <si>
    <t>г.Невьянск, ул.М.Горького, д.15</t>
  </si>
  <si>
    <t>МАДОУ детский сад комбинированного вида № 39 "Родничок"</t>
  </si>
  <si>
    <t>МАДОУдетский сад комбинированного вида № 39 "Родничок"</t>
  </si>
  <si>
    <t>п.Цементный, пер.Строителей, д.2</t>
  </si>
  <si>
    <t>Профлист</t>
  </si>
  <si>
    <t>Бетон</t>
  </si>
  <si>
    <t>57.482852</t>
  </si>
  <si>
    <t>60.157556</t>
  </si>
  <si>
    <t>57.480904</t>
  </si>
  <si>
    <t>60.164344</t>
  </si>
  <si>
    <t>57.480282</t>
  </si>
  <si>
    <t>60.164736</t>
  </si>
  <si>
    <t>МАДОУ детский сад № 39 «Родничок»</t>
  </si>
  <si>
    <t>корпус № 1 «Лучик» -п.Цементный, пер.Строителей, д.2</t>
  </si>
  <si>
    <t>корпус № 2 «Малышок»  - пос.Цементный, ул.Школьная, д.4</t>
  </si>
  <si>
    <t>корпус № 3 «Лучик» - пос.Цементный, ул.Школьная, д.8</t>
  </si>
  <si>
    <t>МБДОУ д/с № 22 "Калинка" п. Калиново</t>
  </si>
  <si>
    <t>пос.Калиново, ул.Гагарина, д.6</t>
  </si>
  <si>
    <t>Калиново</t>
  </si>
  <si>
    <t>Гагарина</t>
  </si>
  <si>
    <t>57.138835</t>
  </si>
  <si>
    <t>60.156980</t>
  </si>
  <si>
    <t>пос.Калиново, ул.Гагарина, д.6;</t>
  </si>
  <si>
    <t>МБОУ ООШ п. Таватуй НГО</t>
  </si>
  <si>
    <t xml:space="preserve"> п. Таватуй, ул. Лесная, д.10А</t>
  </si>
  <si>
    <t>металлическая труба</t>
  </si>
  <si>
    <t>10А</t>
  </si>
  <si>
    <t>57.153420</t>
  </si>
  <si>
    <t>60.214111</t>
  </si>
  <si>
    <t>п. Таватуй, ул.Лесная, д.10А</t>
  </si>
  <si>
    <t>МБОУ СОШ  школа №1 Невьянского городского округа</t>
  </si>
  <si>
    <t>МАОУ СОШ № 2</t>
  </si>
  <si>
    <t>МБОУ СОШ №3 НГО</t>
  </si>
  <si>
    <t>МБОУ СОШ № 4</t>
  </si>
  <si>
    <t>МБОУ СОШ №5 г.Невьянска</t>
  </si>
  <si>
    <t xml:space="preserve">г.Невьянск, ул.К.Маркса, д.6
</t>
  </si>
  <si>
    <t xml:space="preserve"> г. Невьянск, ул.Самойлова, д.4</t>
  </si>
  <si>
    <t xml:space="preserve"> г.Невьянск, ул.Красноармейская, д.13</t>
  </si>
  <si>
    <t>г.Невьянск, ул. Долгих, д.69</t>
  </si>
  <si>
    <t xml:space="preserve">г.Невьянск, ул. Долгих, д.9 </t>
  </si>
  <si>
    <t>деревянная</t>
  </si>
  <si>
    <t>Невьянский Городской округ</t>
  </si>
  <si>
    <t>Карла Маркса</t>
  </si>
  <si>
    <t>57.489352</t>
  </si>
  <si>
    <t>60.215260</t>
  </si>
  <si>
    <t>57.496998</t>
  </si>
  <si>
    <t>60.226249</t>
  </si>
  <si>
    <t>57.491094</t>
  </si>
  <si>
    <t>60.21009</t>
  </si>
  <si>
    <t>57.482734</t>
  </si>
  <si>
    <t>60.203659</t>
  </si>
  <si>
    <t>57.483117</t>
  </si>
  <si>
    <t>60.212753</t>
  </si>
  <si>
    <t>МБОУ СОШ  поселка Ребристый</t>
  </si>
  <si>
    <t>п.Ребристый, ул.Ленина, д.2</t>
  </si>
  <si>
    <t>МБОУ СОШ  школа села Аятское</t>
  </si>
  <si>
    <t>с. Аятское, ул. Калинина, д.5</t>
  </si>
  <si>
    <t xml:space="preserve">Калинина </t>
  </si>
  <si>
    <t>57.4123794</t>
  </si>
  <si>
    <t>60.6903648</t>
  </si>
  <si>
    <t>МБОУ СОШ п. Калиново</t>
  </si>
  <si>
    <t>Калиново, ул.Ленина, д. 25</t>
  </si>
  <si>
    <t>57.136235</t>
  </si>
  <si>
    <t>60.159914</t>
  </si>
  <si>
    <t>МБОУ СОШ п.Аять</t>
  </si>
  <si>
    <t xml:space="preserve"> пос.Аять, ул.Ленина, д.8</t>
  </si>
  <si>
    <t>Аять</t>
  </si>
  <si>
    <t>57.0399</t>
  </si>
  <si>
    <t>60.2301</t>
  </si>
  <si>
    <t>АО "Калиновский химический завод"</t>
  </si>
  <si>
    <t>п.Калиново, ул.Ленина, д.8</t>
  </si>
  <si>
    <t>территория АО "Калиновский химический завод"</t>
  </si>
  <si>
    <t>п. Цементный, ул. Школьная, дом 2</t>
  </si>
  <si>
    <t>57.481075</t>
  </si>
  <si>
    <t>60.164130</t>
  </si>
  <si>
    <t>вечерняя школа НГО</t>
  </si>
  <si>
    <t xml:space="preserve"> г.Невьянск, ул.Карла Маркса, д.13</t>
  </si>
  <si>
    <t>МАУДО  «Центр творчества» Невьянского городского округа</t>
  </si>
  <si>
    <t>МБОУ ДОСтанциция ююных натуралистов НГО</t>
  </si>
  <si>
    <t>МБОУ ДО ДЮСШ Невьянского городского округа</t>
  </si>
  <si>
    <t>г. Невьянск, ул. Советская, д. 28</t>
  </si>
  <si>
    <t>г..Невьянск, ул.Советская, д. 30</t>
  </si>
  <si>
    <t>г.Невьянск, пр.Октябрьский, д.21</t>
  </si>
  <si>
    <t>шифер</t>
  </si>
  <si>
    <t xml:space="preserve">Советская </t>
  </si>
  <si>
    <t>57.4852530</t>
  </si>
  <si>
    <t>60.2248500</t>
  </si>
  <si>
    <t>учреждение дополнительного образования</t>
  </si>
  <si>
    <t>Невьянский гродской округ</t>
  </si>
  <si>
    <t>Трудовая</t>
  </si>
  <si>
    <t>57.531732</t>
  </si>
  <si>
    <t>60.296540</t>
  </si>
  <si>
    <t>с.Быньги, ул.Трудовая, д.7</t>
  </si>
  <si>
    <t>кладбища</t>
  </si>
  <si>
    <t xml:space="preserve"> Лебяжинская: 2,4,6,8,10,12,14,16,3,5,7,11,13</t>
  </si>
  <si>
    <t>Невьянский ГО</t>
  </si>
  <si>
    <t>индивидуальные жилые дома</t>
  </si>
  <si>
    <t>на въезде</t>
  </si>
  <si>
    <t>57.507668</t>
  </si>
  <si>
    <t>60.367919</t>
  </si>
  <si>
    <t>Центральная, Луговая, Садовая, Набережная</t>
  </si>
  <si>
    <t>Осиновское</t>
  </si>
  <si>
    <t>57.496753</t>
  </si>
  <si>
    <t>60.317598</t>
  </si>
  <si>
    <t>57.496389</t>
  </si>
  <si>
    <t>60.319915</t>
  </si>
  <si>
    <t>57.497674</t>
  </si>
  <si>
    <t>60.318172</t>
  </si>
  <si>
    <t>57.498731</t>
  </si>
  <si>
    <t>60.318568</t>
  </si>
  <si>
    <t>г.невьянск, ул.М.Горького, д.15</t>
  </si>
  <si>
    <t>57.484049</t>
  </si>
  <si>
    <t>60.139955</t>
  </si>
  <si>
    <t>57.484424</t>
  </si>
  <si>
    <t>60.141634</t>
  </si>
  <si>
    <t>Ленина 14; 15; 16; 17; 18; 19; 21; 22; 23; 24; 25; 25А; 26; 27А; 27; 29; 30; 31; 32; 33А; 34; 35; 36; 37; 38; 39; К.Маркса 1; 2; 2А; 3; 4; Мартьянова: 30, 32, 34</t>
  </si>
  <si>
    <t>Малышева, 8; Ленина: 11,13,15, 17</t>
  </si>
  <si>
    <t>Коскович 7; Свердлова 29; 27</t>
  </si>
  <si>
    <t>ООО "Горкоммунэнерго"</t>
  </si>
  <si>
    <t>п.Цементный, ул.Ленина, д.35</t>
  </si>
  <si>
    <t xml:space="preserve">57.482168
</t>
  </si>
  <si>
    <t>60.155629</t>
  </si>
  <si>
    <t>1.415.2</t>
  </si>
  <si>
    <t>1.415.3</t>
  </si>
  <si>
    <t>1.415.4</t>
  </si>
  <si>
    <t>1.415.5</t>
  </si>
  <si>
    <t>1.415.6</t>
  </si>
  <si>
    <t>1.415.7</t>
  </si>
  <si>
    <t>1.415.8</t>
  </si>
  <si>
    <t>1.415.9</t>
  </si>
  <si>
    <t>1.415.10</t>
  </si>
  <si>
    <t>1.415.11</t>
  </si>
  <si>
    <t>1.415.12</t>
  </si>
  <si>
    <t>1.415.13</t>
  </si>
  <si>
    <t>1.415.14</t>
  </si>
  <si>
    <t>1.415.15</t>
  </si>
  <si>
    <t>1.415.16</t>
  </si>
  <si>
    <t>1.415.17</t>
  </si>
  <si>
    <t>1.415.18</t>
  </si>
  <si>
    <t>1.415.19</t>
  </si>
  <si>
    <t>1.415.20</t>
  </si>
  <si>
    <t>1.415.21</t>
  </si>
  <si>
    <t>1.415.22</t>
  </si>
  <si>
    <t>1.415.23</t>
  </si>
  <si>
    <t>1.415.24</t>
  </si>
  <si>
    <t>1.415.25</t>
  </si>
  <si>
    <t>1.415.26</t>
  </si>
  <si>
    <t>1.415.27</t>
  </si>
  <si>
    <t>1.415.28</t>
  </si>
  <si>
    <t>1.415.29</t>
  </si>
  <si>
    <t>1.415.30</t>
  </si>
  <si>
    <t>1.415.31</t>
  </si>
  <si>
    <t>1.415.32</t>
  </si>
  <si>
    <t>1.415.33</t>
  </si>
  <si>
    <t>1.415.34</t>
  </si>
  <si>
    <t>1.415.35</t>
  </si>
  <si>
    <t>1.415.36</t>
  </si>
  <si>
    <t>1.415.37</t>
  </si>
  <si>
    <t>1.415.38</t>
  </si>
  <si>
    <t>1.415.39</t>
  </si>
  <si>
    <t>1.415.40</t>
  </si>
  <si>
    <t>1.415.41</t>
  </si>
  <si>
    <t>1.415.42</t>
  </si>
  <si>
    <t>1.415.43</t>
  </si>
  <si>
    <t>1.415.44</t>
  </si>
  <si>
    <t>1.415.45</t>
  </si>
  <si>
    <t>1.415.46</t>
  </si>
  <si>
    <t>1.415.47</t>
  </si>
  <si>
    <t>1.415.48</t>
  </si>
  <si>
    <t>1.415.49</t>
  </si>
  <si>
    <t>1.415.50</t>
  </si>
  <si>
    <t>1.415.51</t>
  </si>
  <si>
    <t>1.415.52</t>
  </si>
  <si>
    <t>1.415.53</t>
  </si>
  <si>
    <t>1.415.54</t>
  </si>
  <si>
    <t>1.415.55</t>
  </si>
  <si>
    <t>1.415.56</t>
  </si>
  <si>
    <t>1.415.57</t>
  </si>
  <si>
    <t>1.415.58</t>
  </si>
  <si>
    <t>1.415.59</t>
  </si>
  <si>
    <t>1.415.60</t>
  </si>
  <si>
    <t>1.415.61</t>
  </si>
  <si>
    <t>1.415.62</t>
  </si>
  <si>
    <t>1.415.63</t>
  </si>
  <si>
    <t>1.415.64</t>
  </si>
  <si>
    <t>1.415.65</t>
  </si>
  <si>
    <t>1.415.66</t>
  </si>
  <si>
    <t>1.415.67</t>
  </si>
  <si>
    <t>1.415.68</t>
  </si>
  <si>
    <t>1.415.69</t>
  </si>
  <si>
    <t>1.415.70</t>
  </si>
  <si>
    <t>1.415.71</t>
  </si>
  <si>
    <t>1.415.72</t>
  </si>
  <si>
    <t>1.415.73</t>
  </si>
  <si>
    <t>1.415.74</t>
  </si>
  <si>
    <t>1.415.75</t>
  </si>
  <si>
    <t>1.415.76</t>
  </si>
  <si>
    <t>1.415.77</t>
  </si>
  <si>
    <t>1.415.78</t>
  </si>
  <si>
    <t>1.415.79</t>
  </si>
  <si>
    <t>1.415.80</t>
  </si>
  <si>
    <t>1.415.81</t>
  </si>
  <si>
    <t>1.415.82</t>
  </si>
  <si>
    <t>1.415.83</t>
  </si>
  <si>
    <t>1.415.84</t>
  </si>
  <si>
    <t>1.415.85</t>
  </si>
  <si>
    <t>1.415.86</t>
  </si>
  <si>
    <t>1.415.87</t>
  </si>
  <si>
    <t>1.415.88</t>
  </si>
  <si>
    <t>1.415.89</t>
  </si>
  <si>
    <t>1.415.90</t>
  </si>
  <si>
    <t>1.415.91</t>
  </si>
  <si>
    <t>1.415.92</t>
  </si>
  <si>
    <t>1.415.93</t>
  </si>
  <si>
    <t>1.415.94</t>
  </si>
  <si>
    <t>1.415.95</t>
  </si>
  <si>
    <t>1.415.96</t>
  </si>
  <si>
    <t>1.415.97</t>
  </si>
  <si>
    <t>1.415.98</t>
  </si>
  <si>
    <t>1.415.99</t>
  </si>
  <si>
    <t>1.415.100</t>
  </si>
  <si>
    <t>1.415.101</t>
  </si>
  <si>
    <t>1.415.102</t>
  </si>
  <si>
    <t>1.415.103</t>
  </si>
  <si>
    <t>1.415.104</t>
  </si>
  <si>
    <t>1.415.105</t>
  </si>
  <si>
    <t>1.415.106</t>
  </si>
  <si>
    <t>1.415.107</t>
  </si>
  <si>
    <t>1.415.108</t>
  </si>
  <si>
    <t>1.415.109</t>
  </si>
  <si>
    <t>1.415.110</t>
  </si>
  <si>
    <t>1.415.111</t>
  </si>
  <si>
    <t>1.415.112</t>
  </si>
  <si>
    <t>1.415.113</t>
  </si>
  <si>
    <t>1.415.114</t>
  </si>
  <si>
    <t>1.415.115</t>
  </si>
  <si>
    <t>1.415.116</t>
  </si>
  <si>
    <t>1.415.117</t>
  </si>
  <si>
    <t>1.415.118</t>
  </si>
  <si>
    <t>1.415.119</t>
  </si>
  <si>
    <t>1.415.120</t>
  </si>
  <si>
    <t>1.415.121</t>
  </si>
  <si>
    <t>1.415.122</t>
  </si>
  <si>
    <t>1.415.123</t>
  </si>
  <si>
    <t>1.415.124</t>
  </si>
  <si>
    <t>1.415.125</t>
  </si>
  <si>
    <t>1.415.126</t>
  </si>
  <si>
    <t>1.415.127</t>
  </si>
  <si>
    <t>1.415.128</t>
  </si>
  <si>
    <t>1.415.129</t>
  </si>
  <si>
    <t>1.415.130</t>
  </si>
  <si>
    <t>1.415.131</t>
  </si>
  <si>
    <t>1.415.132</t>
  </si>
  <si>
    <t>1.415.133</t>
  </si>
  <si>
    <t>1.415.134</t>
  </si>
  <si>
    <t>1.415.135</t>
  </si>
  <si>
    <t>1.415.136</t>
  </si>
  <si>
    <t>1.415.137</t>
  </si>
  <si>
    <t>1.415.138</t>
  </si>
  <si>
    <t>1.415.139</t>
  </si>
  <si>
    <t>1.415.140</t>
  </si>
  <si>
    <t>1.415.141</t>
  </si>
  <si>
    <t>1.415.142</t>
  </si>
  <si>
    <t>1.415.143</t>
  </si>
  <si>
    <t>1.415.144</t>
  </si>
  <si>
    <t>1.415.145</t>
  </si>
  <si>
    <t>1.415.146</t>
  </si>
  <si>
    <t>1.415.147</t>
  </si>
  <si>
    <t>1.415.148</t>
  </si>
  <si>
    <t>1.415.149</t>
  </si>
  <si>
    <t>1.415.150</t>
  </si>
  <si>
    <t>1.415.151</t>
  </si>
  <si>
    <t>1.415.152</t>
  </si>
  <si>
    <t>1.415.153</t>
  </si>
  <si>
    <t>1.415.154</t>
  </si>
  <si>
    <t>1.415.155</t>
  </si>
  <si>
    <t>1.415.156</t>
  </si>
  <si>
    <t>1.415.157</t>
  </si>
  <si>
    <t>1.415.158</t>
  </si>
  <si>
    <t>1.415.159</t>
  </si>
  <si>
    <t>1.415.160</t>
  </si>
  <si>
    <t>1.415.161</t>
  </si>
  <si>
    <t>1.415.162</t>
  </si>
  <si>
    <t>1.415.163</t>
  </si>
  <si>
    <t>1.415.164</t>
  </si>
  <si>
    <t>1.415.165</t>
  </si>
  <si>
    <t>1.415.166</t>
  </si>
  <si>
    <t>1.415.167</t>
  </si>
  <si>
    <t>1.415.168</t>
  </si>
  <si>
    <t>1.415.169</t>
  </si>
  <si>
    <t>1.415.170</t>
  </si>
  <si>
    <t>1.415.171</t>
  </si>
  <si>
    <t>1.415.172</t>
  </si>
  <si>
    <t>1.415.173</t>
  </si>
  <si>
    <t>1.415.174</t>
  </si>
  <si>
    <t>1.415.175</t>
  </si>
  <si>
    <t>1.415.176</t>
  </si>
  <si>
    <t>1.415.177</t>
  </si>
  <si>
    <t>1.415.178</t>
  </si>
  <si>
    <t>1.415.179</t>
  </si>
  <si>
    <t>1.415.180</t>
  </si>
  <si>
    <t>1.415.181</t>
  </si>
  <si>
    <t>1.415.182</t>
  </si>
  <si>
    <t>1.415.183</t>
  </si>
  <si>
    <t>1.415.184</t>
  </si>
  <si>
    <t>1.415.185</t>
  </si>
  <si>
    <t>1.415.186</t>
  </si>
  <si>
    <t>1.415.187</t>
  </si>
  <si>
    <t>1.415.188</t>
  </si>
  <si>
    <t>1.415.189</t>
  </si>
  <si>
    <t>1.415.190</t>
  </si>
  <si>
    <t>1.415.191</t>
  </si>
  <si>
    <t>1.415.192</t>
  </si>
  <si>
    <t>1.415.193</t>
  </si>
  <si>
    <t>1.415.194</t>
  </si>
  <si>
    <t>1.415.195</t>
  </si>
  <si>
    <t>1.415.196</t>
  </si>
  <si>
    <t>1.415.197</t>
  </si>
  <si>
    <t>1.415.198</t>
  </si>
  <si>
    <t>1.415.199</t>
  </si>
  <si>
    <t>1.415.200</t>
  </si>
  <si>
    <t>1.415.201</t>
  </si>
  <si>
    <t>1.415.202</t>
  </si>
  <si>
    <t>1.415.203</t>
  </si>
  <si>
    <t>1.415.204</t>
  </si>
  <si>
    <t>1.415.205</t>
  </si>
  <si>
    <t>1.415.206</t>
  </si>
  <si>
    <t>1.415.207</t>
  </si>
  <si>
    <t>1.415.208</t>
  </si>
  <si>
    <t>1.415.209</t>
  </si>
  <si>
    <t>1.415.210</t>
  </si>
  <si>
    <t>1.415.211</t>
  </si>
  <si>
    <t>1.415.212</t>
  </si>
  <si>
    <t>1.415.213</t>
  </si>
  <si>
    <t>1.415.214</t>
  </si>
  <si>
    <t>1.415.215</t>
  </si>
  <si>
    <t>1.415.216</t>
  </si>
  <si>
    <t>1.415.217</t>
  </si>
  <si>
    <t>1.415.218</t>
  </si>
  <si>
    <t>1.415.219</t>
  </si>
  <si>
    <t>1.415.220</t>
  </si>
  <si>
    <t>1.415.221</t>
  </si>
  <si>
    <t>1.415.222</t>
  </si>
  <si>
    <t>1.415.223</t>
  </si>
  <si>
    <t>1.415.224</t>
  </si>
  <si>
    <t>1.415.225</t>
  </si>
  <si>
    <t>1.415.226</t>
  </si>
  <si>
    <t>1.415.227</t>
  </si>
  <si>
    <t>1.415.228</t>
  </si>
  <si>
    <t>1.415.229</t>
  </si>
  <si>
    <t>1.415.230</t>
  </si>
  <si>
    <t>1.415.231</t>
  </si>
  <si>
    <t>1.415.232</t>
  </si>
  <si>
    <t>1.415.233</t>
  </si>
  <si>
    <t>1.415.234</t>
  </si>
  <si>
    <t>1.415.235</t>
  </si>
  <si>
    <t>1.415.236</t>
  </si>
  <si>
    <t>1.415.237</t>
  </si>
  <si>
    <t>1.415.238</t>
  </si>
  <si>
    <t>1.415.239</t>
  </si>
  <si>
    <t>1.415.240</t>
  </si>
  <si>
    <t>1.415.241</t>
  </si>
  <si>
    <t>1.415.242</t>
  </si>
  <si>
    <t>1.415.243</t>
  </si>
  <si>
    <t>1.415.244</t>
  </si>
  <si>
    <t>1.415.245</t>
  </si>
  <si>
    <t>1.415.246</t>
  </si>
  <si>
    <t>1.415.247</t>
  </si>
  <si>
    <t>1.415.248</t>
  </si>
  <si>
    <t>1.415.249</t>
  </si>
  <si>
    <t>1.415.250</t>
  </si>
  <si>
    <t>1.415.251</t>
  </si>
  <si>
    <t>1.415.252</t>
  </si>
  <si>
    <t>1.415.253</t>
  </si>
  <si>
    <t>1.415.254</t>
  </si>
  <si>
    <t>1.415.255</t>
  </si>
  <si>
    <t>1.415.256</t>
  </si>
  <si>
    <t>1.415.257</t>
  </si>
  <si>
    <t>1.415.258</t>
  </si>
  <si>
    <t>1.415.259</t>
  </si>
  <si>
    <t>1.415.260</t>
  </si>
  <si>
    <t>1.415.261</t>
  </si>
  <si>
    <t>1.415.262</t>
  </si>
  <si>
    <t>1.415.263</t>
  </si>
  <si>
    <t>1.415.264</t>
  </si>
  <si>
    <t>1.415.265</t>
  </si>
  <si>
    <t>1.415.266</t>
  </si>
  <si>
    <t>1.415.267</t>
  </si>
  <si>
    <t>1.415.268</t>
  </si>
  <si>
    <t>1.415.269</t>
  </si>
  <si>
    <t>1.415.270</t>
  </si>
  <si>
    <t>1.415.271</t>
  </si>
  <si>
    <t>1.415.272</t>
  </si>
  <si>
    <t>1.415.273</t>
  </si>
  <si>
    <t>1.415.274</t>
  </si>
  <si>
    <t>1.415.275</t>
  </si>
  <si>
    <t>1.415.276</t>
  </si>
  <si>
    <t>1.415.277</t>
  </si>
  <si>
    <t>1.415.278</t>
  </si>
  <si>
    <t>1.415.279</t>
  </si>
  <si>
    <t>1.415.280</t>
  </si>
  <si>
    <t>1.415.281</t>
  </si>
  <si>
    <t>1.415.282</t>
  </si>
  <si>
    <t>1.415.283</t>
  </si>
  <si>
    <t>1.415.284</t>
  </si>
  <si>
    <t>1.415.285</t>
  </si>
  <si>
    <t>1.415.286</t>
  </si>
  <si>
    <t>1.415.287</t>
  </si>
  <si>
    <t>1.415.288</t>
  </si>
  <si>
    <t>1.415.289</t>
  </si>
  <si>
    <t>1.415.290</t>
  </si>
  <si>
    <t>1.415.291</t>
  </si>
  <si>
    <t>1.415.292</t>
  </si>
  <si>
    <t>1.415.293</t>
  </si>
  <si>
    <t>1.415.294</t>
  </si>
  <si>
    <t>1.415.295</t>
  </si>
  <si>
    <t>1.415.296</t>
  </si>
  <si>
    <t>1.415.297</t>
  </si>
  <si>
    <t>1.415.298</t>
  </si>
  <si>
    <t>1.415.299</t>
  </si>
  <si>
    <t>1.415.300</t>
  </si>
  <si>
    <t>1.415.301</t>
  </si>
  <si>
    <t>1.415.302</t>
  </si>
  <si>
    <t>1.415.303</t>
  </si>
  <si>
    <t>1.415.304</t>
  </si>
  <si>
    <t>1.415.305</t>
  </si>
  <si>
    <t>1.415.306</t>
  </si>
  <si>
    <t>1.415.307</t>
  </si>
  <si>
    <t>1.415.308</t>
  </si>
  <si>
    <t>1.415.309</t>
  </si>
  <si>
    <t>1.415.310</t>
  </si>
  <si>
    <t>1.415.311</t>
  </si>
  <si>
    <t>1.415.312</t>
  </si>
  <si>
    <t>1.415.313</t>
  </si>
  <si>
    <t>1.415.314</t>
  </si>
  <si>
    <t>1.415.315</t>
  </si>
  <si>
    <t>1.415.316</t>
  </si>
  <si>
    <t>1.415.317</t>
  </si>
  <si>
    <t>1.415.318</t>
  </si>
  <si>
    <t>1.415.319</t>
  </si>
  <si>
    <t>1.415.320</t>
  </si>
  <si>
    <t>1.415.321</t>
  </si>
  <si>
    <t>1.415.322</t>
  </si>
  <si>
    <t>1.415.323</t>
  </si>
  <si>
    <t>1.415.324</t>
  </si>
  <si>
    <t>1.415.325</t>
  </si>
  <si>
    <t>1.415.326</t>
  </si>
  <si>
    <t>1.415.327</t>
  </si>
  <si>
    <t>1.415.328</t>
  </si>
  <si>
    <t>1.415.329</t>
  </si>
  <si>
    <t>1.415.330</t>
  </si>
  <si>
    <t>1.415.331</t>
  </si>
  <si>
    <t>1.415.332</t>
  </si>
  <si>
    <t>1.415.333</t>
  </si>
  <si>
    <t>1.415.334</t>
  </si>
  <si>
    <t>1.415.335</t>
  </si>
  <si>
    <t>1.415.336</t>
  </si>
  <si>
    <t>1.415.337</t>
  </si>
  <si>
    <t>1.415.338</t>
  </si>
  <si>
    <t>1.415.339</t>
  </si>
  <si>
    <t>1.415.340</t>
  </si>
  <si>
    <t>1.415.341</t>
  </si>
  <si>
    <t>1.415.342</t>
  </si>
  <si>
    <t>1.415.343</t>
  </si>
  <si>
    <t>1.415.344</t>
  </si>
  <si>
    <t>1.415.345</t>
  </si>
  <si>
    <t>1.415.346</t>
  </si>
  <si>
    <t>1.415.347</t>
  </si>
  <si>
    <t>1.415.348</t>
  </si>
  <si>
    <t>1.415.349</t>
  </si>
  <si>
    <t>1.415.350</t>
  </si>
  <si>
    <t>1.415.351</t>
  </si>
  <si>
    <t>1.415.352</t>
  </si>
  <si>
    <t>1.415.353</t>
  </si>
  <si>
    <t>1.415.354</t>
  </si>
  <si>
    <t>1.415.355</t>
  </si>
  <si>
    <t>1.415.356</t>
  </si>
  <si>
    <t>1.415.357</t>
  </si>
  <si>
    <t>1.415.358</t>
  </si>
  <si>
    <t>1.415.359</t>
  </si>
  <si>
    <t>1.415.360</t>
  </si>
  <si>
    <t>1.415.361</t>
  </si>
  <si>
    <t>1.415.362</t>
  </si>
  <si>
    <t>1.415.363</t>
  </si>
  <si>
    <t>1.415.364</t>
  </si>
  <si>
    <t>1.415.365</t>
  </si>
  <si>
    <t>1.415.366</t>
  </si>
  <si>
    <t>1.415.367</t>
  </si>
  <si>
    <t>1.415.368</t>
  </si>
  <si>
    <t>1.415.369</t>
  </si>
  <si>
    <t>1.415.370</t>
  </si>
  <si>
    <t>1.415.371</t>
  </si>
  <si>
    <t>1.415.372</t>
  </si>
  <si>
    <t>1.415.373</t>
  </si>
  <si>
    <t>1.415.374</t>
  </si>
  <si>
    <t>1.415.375</t>
  </si>
  <si>
    <t>1.415.376</t>
  </si>
  <si>
    <t>1.415.377</t>
  </si>
  <si>
    <t>1.415.378</t>
  </si>
  <si>
    <t>1.415.379</t>
  </si>
  <si>
    <t>1.415.380</t>
  </si>
  <si>
    <t>1.415.381</t>
  </si>
  <si>
    <t>1.415.382</t>
  </si>
  <si>
    <t>1.415.383</t>
  </si>
  <si>
    <t>1.415.384</t>
  </si>
  <si>
    <t>1.415.385</t>
  </si>
  <si>
    <t>1.415.386</t>
  </si>
  <si>
    <t>1.415.387</t>
  </si>
  <si>
    <t>1.415.388</t>
  </si>
  <si>
    <t>1.415.389</t>
  </si>
  <si>
    <t>1.415.390</t>
  </si>
  <si>
    <t>1.415.391</t>
  </si>
  <si>
    <t>1.415.392</t>
  </si>
  <si>
    <t>1.415.393</t>
  </si>
  <si>
    <t>1.415.394</t>
  </si>
  <si>
    <t>1.415.395</t>
  </si>
  <si>
    <t>1.415.396</t>
  </si>
  <si>
    <t>1.415.397</t>
  </si>
  <si>
    <t>1.415.398</t>
  </si>
  <si>
    <t>1.415.399</t>
  </si>
  <si>
    <t>1.415.400</t>
  </si>
  <si>
    <t>1.415.401</t>
  </si>
  <si>
    <t>1.415.402</t>
  </si>
  <si>
    <t>1.415.403</t>
  </si>
  <si>
    <t>1.415.404</t>
  </si>
  <si>
    <t>1.415.405</t>
  </si>
  <si>
    <t>1.415.406</t>
  </si>
  <si>
    <t>1.415.407</t>
  </si>
  <si>
    <t>1.415.408</t>
  </si>
  <si>
    <t>1.415.409</t>
  </si>
  <si>
    <t>1.415.410</t>
  </si>
  <si>
    <t>1.415.411</t>
  </si>
  <si>
    <t>1.415.412</t>
  </si>
  <si>
    <t>1.415.413</t>
  </si>
  <si>
    <t>1.415.414</t>
  </si>
  <si>
    <t>1.415.415</t>
  </si>
  <si>
    <t>1.415.416</t>
  </si>
  <si>
    <t>1.415.417</t>
  </si>
  <si>
    <t>1.415.418</t>
  </si>
  <si>
    <t>1.415.419</t>
  </si>
  <si>
    <t>1.415.420</t>
  </si>
  <si>
    <t>1.415.421</t>
  </si>
  <si>
    <t>1.415.422</t>
  </si>
  <si>
    <t>1.415.423</t>
  </si>
  <si>
    <t>1.415.424</t>
  </si>
  <si>
    <t>1.415.425</t>
  </si>
  <si>
    <t>1.415.426</t>
  </si>
  <si>
    <t>1.415.427</t>
  </si>
  <si>
    <t>1.415.428</t>
  </si>
  <si>
    <t>1.415.429</t>
  </si>
  <si>
    <t>1.415.430</t>
  </si>
  <si>
    <t>1.415.431</t>
  </si>
  <si>
    <t>1.415.432</t>
  </si>
  <si>
    <t>1.415.433</t>
  </si>
  <si>
    <t>1.415.434</t>
  </si>
  <si>
    <t>1.415.435</t>
  </si>
  <si>
    <t>1.415.436</t>
  </si>
  <si>
    <t>1.415.437</t>
  </si>
  <si>
    <t>1.415.438</t>
  </si>
  <si>
    <t>1.415.439</t>
  </si>
  <si>
    <t>1.415.440</t>
  </si>
  <si>
    <t>1.415.441</t>
  </si>
  <si>
    <t>1.415.442</t>
  </si>
  <si>
    <t>1.415.443</t>
  </si>
  <si>
    <t>1.415.444</t>
  </si>
  <si>
    <t>1.415.445</t>
  </si>
  <si>
    <t>1.415.446</t>
  </si>
  <si>
    <t>1.415.447</t>
  </si>
  <si>
    <t>1.415.448</t>
  </si>
  <si>
    <t>1.415.449</t>
  </si>
  <si>
    <t>1.415.450</t>
  </si>
  <si>
    <t>1.415.451</t>
  </si>
  <si>
    <t>1.415.452</t>
  </si>
  <si>
    <t>1.415.453</t>
  </si>
  <si>
    <t>1.415.454</t>
  </si>
  <si>
    <t>1.415.455</t>
  </si>
  <si>
    <t>1.415.456</t>
  </si>
  <si>
    <t>1.415.457</t>
  </si>
  <si>
    <t>1.415.458</t>
  </si>
  <si>
    <t>1.415.459</t>
  </si>
  <si>
    <t>1.415.460</t>
  </si>
  <si>
    <t>1.415.461</t>
  </si>
  <si>
    <t>1.415.462</t>
  </si>
  <si>
    <t>1.415.463</t>
  </si>
  <si>
    <t>1.415.464</t>
  </si>
  <si>
    <t>1.415.465</t>
  </si>
  <si>
    <t>1.415.466</t>
  </si>
  <si>
    <t>1.415.467</t>
  </si>
  <si>
    <t>1.415.468</t>
  </si>
  <si>
    <t>1.415.469</t>
  </si>
  <si>
    <t>1.415.470</t>
  </si>
  <si>
    <t>1.415.471</t>
  </si>
  <si>
    <t>1.415.472</t>
  </si>
  <si>
    <t>1.415.473</t>
  </si>
  <si>
    <t>1.415.474</t>
  </si>
  <si>
    <t>1.415.475</t>
  </si>
  <si>
    <t>1.415.476</t>
  </si>
  <si>
    <t>1.415.477</t>
  </si>
  <si>
    <t>1.415.478</t>
  </si>
  <si>
    <t>1.415.479</t>
  </si>
  <si>
    <t>1.415.480</t>
  </si>
  <si>
    <t>1.415.481</t>
  </si>
  <si>
    <t>1.415.482</t>
  </si>
  <si>
    <t>1.415.483</t>
  </si>
  <si>
    <t>1.415.484</t>
  </si>
  <si>
    <t>1.415.485</t>
  </si>
  <si>
    <t>1.415.486</t>
  </si>
  <si>
    <t>1.415.487</t>
  </si>
  <si>
    <t>1.415.488</t>
  </si>
  <si>
    <t>1.415.489</t>
  </si>
  <si>
    <t>1.415.490</t>
  </si>
  <si>
    <t>1.415.491</t>
  </si>
  <si>
    <t>1.415.492</t>
  </si>
  <si>
    <t>1.415.493</t>
  </si>
  <si>
    <t>1.415.494</t>
  </si>
  <si>
    <t>1.415.495</t>
  </si>
  <si>
    <t>1.415.496</t>
  </si>
  <si>
    <t>1.415.497</t>
  </si>
  <si>
    <t>1.415.498</t>
  </si>
  <si>
    <t>1.415.499</t>
  </si>
  <si>
    <t>1.415.500</t>
  </si>
  <si>
    <t>1.415.501</t>
  </si>
  <si>
    <t>1.415.502</t>
  </si>
  <si>
    <t>1.415.503</t>
  </si>
  <si>
    <t>1.415.504</t>
  </si>
  <si>
    <t>1.415.505</t>
  </si>
  <si>
    <t>1.415.506</t>
  </si>
  <si>
    <t>1.415.507</t>
  </si>
  <si>
    <t>1.415.508</t>
  </si>
  <si>
    <t>1.415.509</t>
  </si>
  <si>
    <t>1.415.510</t>
  </si>
  <si>
    <t>1.415.511</t>
  </si>
  <si>
    <t>1.415.512</t>
  </si>
  <si>
    <t>1.415.513</t>
  </si>
  <si>
    <t>1.415.514</t>
  </si>
  <si>
    <t>1.415.515</t>
  </si>
  <si>
    <t>1.415.516</t>
  </si>
  <si>
    <t>1.415.517</t>
  </si>
  <si>
    <t>1.415.518</t>
  </si>
  <si>
    <t>1.415.519</t>
  </si>
  <si>
    <t>1.415.520</t>
  </si>
  <si>
    <t>1.415.521</t>
  </si>
  <si>
    <t>1.415.522</t>
  </si>
  <si>
    <t>1.415.523</t>
  </si>
  <si>
    <t>1.415.524</t>
  </si>
  <si>
    <t>1.415.525</t>
  </si>
  <si>
    <t>1.415.526</t>
  </si>
  <si>
    <t>1.415.527</t>
  </si>
  <si>
    <t>1.415.528</t>
  </si>
  <si>
    <t>1.415.529</t>
  </si>
  <si>
    <t>1.415.530</t>
  </si>
  <si>
    <t>1.415.531</t>
  </si>
  <si>
    <t>1.415.532</t>
  </si>
  <si>
    <t>1.415.533</t>
  </si>
  <si>
    <t>1.415.534</t>
  </si>
  <si>
    <t>1.415.535</t>
  </si>
  <si>
    <t>1.415.536</t>
  </si>
  <si>
    <t>1.415.537</t>
  </si>
  <si>
    <t>1.415.538</t>
  </si>
  <si>
    <t>1.415.539</t>
  </si>
  <si>
    <t>1.415.540</t>
  </si>
  <si>
    <t>1.415.541</t>
  </si>
  <si>
    <t>1.415.542</t>
  </si>
  <si>
    <t>1.415.543</t>
  </si>
  <si>
    <t>1.415.544</t>
  </si>
  <si>
    <t>1.415.545</t>
  </si>
  <si>
    <t>1.415.546</t>
  </si>
  <si>
    <t>1.415.547</t>
  </si>
  <si>
    <t>1.415.548</t>
  </si>
  <si>
    <t>1.415.549</t>
  </si>
  <si>
    <t>1.415.550</t>
  </si>
  <si>
    <t>1.415.551</t>
  </si>
  <si>
    <t>1.415.552</t>
  </si>
  <si>
    <t>1.415.553</t>
  </si>
  <si>
    <t>1.415.554</t>
  </si>
  <si>
    <t>1.415.555</t>
  </si>
  <si>
    <t>1.415.556</t>
  </si>
  <si>
    <t>1.415.557</t>
  </si>
  <si>
    <t>1.415.558</t>
  </si>
  <si>
    <t>1.415.559</t>
  </si>
  <si>
    <t>1.415.560</t>
  </si>
  <si>
    <t>1.415.561</t>
  </si>
  <si>
    <t>1.415.562</t>
  </si>
  <si>
    <t>1.415.563</t>
  </si>
  <si>
    <t>1.415.564</t>
  </si>
  <si>
    <t>1.415.565</t>
  </si>
  <si>
    <t>1.415.566</t>
  </si>
  <si>
    <t>1.415.567</t>
  </si>
  <si>
    <t>1.415.568</t>
  </si>
  <si>
    <t>1.415.569</t>
  </si>
  <si>
    <t>1.415.570</t>
  </si>
  <si>
    <t>1.415.571</t>
  </si>
  <si>
    <t>1.415.572</t>
  </si>
  <si>
    <t>1.415.573</t>
  </si>
  <si>
    <t>1.415.574</t>
  </si>
  <si>
    <t>1.415.575</t>
  </si>
  <si>
    <t>1.415.576</t>
  </si>
  <si>
    <t>1.415.577</t>
  </si>
  <si>
    <t>1.415.578</t>
  </si>
  <si>
    <t>1.415.579</t>
  </si>
  <si>
    <t>1.415.580</t>
  </si>
  <si>
    <t>1.415.581</t>
  </si>
  <si>
    <t>1.415.582</t>
  </si>
  <si>
    <t>1.415.583</t>
  </si>
  <si>
    <t>1.415.584</t>
  </si>
  <si>
    <t>1.415.585</t>
  </si>
  <si>
    <t>1.415.586</t>
  </si>
  <si>
    <t>1.415.587</t>
  </si>
  <si>
    <t>1.415.588</t>
  </si>
  <si>
    <t>1.415.589</t>
  </si>
  <si>
    <t>1.415.590</t>
  </si>
  <si>
    <t>1.415.591</t>
  </si>
  <si>
    <t>1.415.592</t>
  </si>
  <si>
    <t>1.415.593</t>
  </si>
  <si>
    <t>1.415.594</t>
  </si>
  <si>
    <t>1.415.595</t>
  </si>
  <si>
    <t>1.415.596</t>
  </si>
  <si>
    <t>1.415.597</t>
  </si>
  <si>
    <t>1.415.598</t>
  </si>
  <si>
    <t>1.415.599</t>
  </si>
  <si>
    <t>1.415.600</t>
  </si>
  <si>
    <t>1.415.601</t>
  </si>
  <si>
    <t>1.415.602</t>
  </si>
  <si>
    <t>1.415.603</t>
  </si>
  <si>
    <t>1.415.604</t>
  </si>
  <si>
    <t>1.415.605</t>
  </si>
  <si>
    <t>1.415.606</t>
  </si>
  <si>
    <t>1.415.607</t>
  </si>
  <si>
    <t>1.415.608</t>
  </si>
  <si>
    <t>1.415.609</t>
  </si>
  <si>
    <t>1.415.610</t>
  </si>
  <si>
    <t>1.415.611</t>
  </si>
  <si>
    <t>1.415.612</t>
  </si>
  <si>
    <t>1.415.613</t>
  </si>
  <si>
    <t>1.415.614</t>
  </si>
  <si>
    <t>1.415.615</t>
  </si>
  <si>
    <t>1.415.616</t>
  </si>
  <si>
    <t>1.415.617</t>
  </si>
  <si>
    <t>1.415.618</t>
  </si>
  <si>
    <t>1.415.619</t>
  </si>
  <si>
    <t>1.415.620</t>
  </si>
  <si>
    <t>1.415.621</t>
  </si>
  <si>
    <t>57.466833</t>
  </si>
  <si>
    <t>60.266667</t>
  </si>
  <si>
    <t>ООО "Уральский завод модульных конструкций"</t>
  </si>
  <si>
    <t>г.Невьянск, ул.Железнодорожная, 2А/3</t>
  </si>
  <si>
    <t>2А/3</t>
  </si>
  <si>
    <t>2А/5</t>
  </si>
  <si>
    <t>железо</t>
  </si>
  <si>
    <t>47/4</t>
  </si>
  <si>
    <t>47/25</t>
  </si>
  <si>
    <t>ООО "НЭМЗ"</t>
  </si>
  <si>
    <t>г.Невьянск, ул.Железнодорожная, 2А/1</t>
  </si>
  <si>
    <t>2А/1</t>
  </si>
  <si>
    <t>МКУ НГО «Центр спортивной подготовки»</t>
  </si>
  <si>
    <t>г.Невьянск, ул.Советская, 22</t>
  </si>
  <si>
    <t>57.487132</t>
  </si>
  <si>
    <t>60.224574</t>
  </si>
  <si>
    <t>30а</t>
  </si>
  <si>
    <t>60.223853</t>
  </si>
  <si>
    <t>г.Невьянск, ул.Советская, 30а</t>
  </si>
  <si>
    <t>административные, офисные учреждения</t>
  </si>
  <si>
    <t>База отдыха "Дом рыбака"</t>
  </si>
  <si>
    <t>1069621003132</t>
  </si>
  <si>
    <t>г.Невьянск, ул.Малышева, д.12</t>
  </si>
  <si>
    <t>Артель старателей "Нейва"</t>
  </si>
  <si>
    <t>г.Невьянск, ул.Малышева, 12</t>
  </si>
  <si>
    <t>57.508056</t>
  </si>
  <si>
    <t>60.231667</t>
  </si>
  <si>
    <t>г.Невьянск, ул.Садовая, 51</t>
  </si>
  <si>
    <t>г.Невьянск, ул.Малышева, д.1</t>
  </si>
  <si>
    <t>1; 2</t>
  </si>
  <si>
    <t>асфальт; бетон</t>
  </si>
  <si>
    <t>Культурно-досуговый центр</t>
  </si>
  <si>
    <t>Культурно-развлекательные учреждения</t>
  </si>
  <si>
    <t>п.Цементный, ул.Ленина, д.33</t>
  </si>
  <si>
    <t>АО Невьянский машиностроительный завод"</t>
  </si>
  <si>
    <t>47, корп.2</t>
  </si>
  <si>
    <t>АО "НМЗ"</t>
  </si>
  <si>
    <t>г.Невьянск, пр.Октябрьский, 10</t>
  </si>
  <si>
    <t>57.493889</t>
  </si>
  <si>
    <t>60.227222</t>
  </si>
  <si>
    <t>АО "НМЗ-НГО"</t>
  </si>
  <si>
    <t>МБУ ДО "Невьянская детская художественная школа"</t>
  </si>
  <si>
    <t>г.Невьянск,ул.Профсоюзов, 4</t>
  </si>
  <si>
    <t>дерево</t>
  </si>
  <si>
    <t>г.Невьянск, ул.Профсоюзов, 4</t>
  </si>
  <si>
    <t>МБУ ДО "Невьянская детская музыкальная школа"</t>
  </si>
  <si>
    <t>г.Невьянск, ул.Малышева, 2</t>
  </si>
  <si>
    <t>МБУ ДО "Невьянская детская мызыкальная школа"</t>
  </si>
  <si>
    <t xml:space="preserve">ООО "УК ДЕЗ"                                            </t>
  </si>
  <si>
    <t>57.487565</t>
  </si>
  <si>
    <t xml:space="preserve"> 60.220050</t>
  </si>
  <si>
    <t>1.415.622</t>
  </si>
  <si>
    <t>1.415.623</t>
  </si>
  <si>
    <t>1.415.624</t>
  </si>
  <si>
    <t>1.415.625</t>
  </si>
  <si>
    <t>1.415.626</t>
  </si>
  <si>
    <t>1.415.627</t>
  </si>
  <si>
    <t>1.415.628</t>
  </si>
  <si>
    <t>1.415.629</t>
  </si>
  <si>
    <t>1.415.630</t>
  </si>
  <si>
    <t>1.415.631</t>
  </si>
  <si>
    <t>1.415.632</t>
  </si>
  <si>
    <t>1.415.633</t>
  </si>
  <si>
    <t>1.415.634</t>
  </si>
  <si>
    <t>1.415.635</t>
  </si>
  <si>
    <t>1.415.636</t>
  </si>
  <si>
    <t>1.415.637</t>
  </si>
  <si>
    <t>1.415.638</t>
  </si>
  <si>
    <t>1.415.639</t>
  </si>
  <si>
    <t>1.415.640</t>
  </si>
  <si>
    <t>1.415.641</t>
  </si>
  <si>
    <t>1.415.642</t>
  </si>
  <si>
    <t>1.415.643</t>
  </si>
  <si>
    <t>1.415.644</t>
  </si>
  <si>
    <t>1.415.645</t>
  </si>
  <si>
    <t>1.415.646</t>
  </si>
  <si>
    <t>1.415.647</t>
  </si>
  <si>
    <t>1.415.648</t>
  </si>
  <si>
    <t>1.415.649</t>
  </si>
  <si>
    <t>1.415.650</t>
  </si>
  <si>
    <t>1.415.651</t>
  </si>
  <si>
    <t>1.415.652</t>
  </si>
  <si>
    <t>1.415.653</t>
  </si>
  <si>
    <t>1.415.654</t>
  </si>
  <si>
    <t>1.415.655</t>
  </si>
  <si>
    <t>1.415.656</t>
  </si>
  <si>
    <t>1.415.657</t>
  </si>
  <si>
    <t>1.415.658</t>
  </si>
  <si>
    <t>1.415.659</t>
  </si>
  <si>
    <t>1.415.660</t>
  </si>
  <si>
    <t>1.415.661</t>
  </si>
  <si>
    <t>1.415.662</t>
  </si>
  <si>
    <t>1.415.663</t>
  </si>
  <si>
    <t>1.415.664</t>
  </si>
  <si>
    <t>1.415.665</t>
  </si>
  <si>
    <t>1.415.666</t>
  </si>
  <si>
    <t>1.415.667</t>
  </si>
  <si>
    <t>1.415.668</t>
  </si>
  <si>
    <t>1.415.669</t>
  </si>
  <si>
    <t>1.415.670</t>
  </si>
  <si>
    <t>1.415.671</t>
  </si>
  <si>
    <t>1.415.672</t>
  </si>
  <si>
    <t>1.415.673</t>
  </si>
  <si>
    <t>1.415.674</t>
  </si>
  <si>
    <t>1.415.675</t>
  </si>
  <si>
    <t>1.415.676</t>
  </si>
  <si>
    <t>1.415.677</t>
  </si>
  <si>
    <t>1.415.678</t>
  </si>
  <si>
    <t>1.415.679</t>
  </si>
  <si>
    <t>1.415.680</t>
  </si>
  <si>
    <t>1.415.681</t>
  </si>
  <si>
    <t>1.415.682</t>
  </si>
  <si>
    <t>1.415.683</t>
  </si>
  <si>
    <t>1.415.684</t>
  </si>
  <si>
    <t>1.415.685</t>
  </si>
  <si>
    <t>1.415.686</t>
  </si>
  <si>
    <t>1.415.687</t>
  </si>
  <si>
    <t>1.415.688</t>
  </si>
  <si>
    <t>1.415.689</t>
  </si>
  <si>
    <t>1.415.690</t>
  </si>
  <si>
    <t>1.415.691</t>
  </si>
  <si>
    <t>1.415.692</t>
  </si>
  <si>
    <t>1.415.693</t>
  </si>
  <si>
    <t>1.415.694</t>
  </si>
  <si>
    <t>1.415.695</t>
  </si>
  <si>
    <t>1.415.696</t>
  </si>
  <si>
    <t>1.415.697</t>
  </si>
  <si>
    <t>1.415.698</t>
  </si>
  <si>
    <t>1.415.699</t>
  </si>
  <si>
    <t>1.415.700</t>
  </si>
  <si>
    <t>1.415.701</t>
  </si>
  <si>
    <t>1.415.702</t>
  </si>
  <si>
    <t>АО "Регионгаз-инвест"</t>
  </si>
  <si>
    <t>г.Екатеринбург, ул.Артинская, 15, оф.501</t>
  </si>
  <si>
    <t>г.Невьянск, пр.Октябрьский, д.6</t>
  </si>
  <si>
    <t>г.Невьянск, ул.Попова, д.20</t>
  </si>
  <si>
    <t>АО "Свердловскавтодор"</t>
  </si>
  <si>
    <t>г.Невьянск, ул.Шевченко, 98</t>
  </si>
  <si>
    <t>Окружная</t>
  </si>
  <si>
    <t>г.Невьянск, ул.Окружная, 24</t>
  </si>
  <si>
    <t>управляющая компания</t>
  </si>
  <si>
    <t>Володарского: 23,25,29,31,33,35,47,49,51,53,55,57,59,61,22,24,26,28; Кирова:45; Ляхина:2,3,6,8; Кооперативный пер.: 45,43,41,37,39</t>
  </si>
  <si>
    <t>57.496795</t>
  </si>
  <si>
    <t>60.217464</t>
  </si>
  <si>
    <t>ОАО "РЖД"</t>
  </si>
  <si>
    <t>622013, г.Н.Тагил, ул.Завокзальная, 17</t>
  </si>
  <si>
    <t>Тяговая подстанция Невьянск</t>
  </si>
  <si>
    <t>620107, Екатеринбург, ул.Гражданская, 7</t>
  </si>
  <si>
    <t>щебенка</t>
  </si>
  <si>
    <t>железнодорожная станция Таватуй</t>
  </si>
  <si>
    <t>57.068437</t>
  </si>
  <si>
    <t>60.130809</t>
  </si>
  <si>
    <t>Дирекция социальной сферы СП Свердловской железной дороги - филиала ОАО "РЖД"</t>
  </si>
  <si>
    <t>закрытая</t>
  </si>
  <si>
    <t>база отдыха "Таватуй"</t>
  </si>
  <si>
    <t>Невьянский р-он, п.Таватуй, база отдыха "Таватуй" ОАО "РЖД", тер.1, литер Б</t>
  </si>
  <si>
    <t>СНТ №15</t>
  </si>
  <si>
    <t>с.Шурала, СНТ №15</t>
  </si>
  <si>
    <t>Садоводческие кооперативы, садово-огородные товарищества</t>
  </si>
  <si>
    <t>620021, г.Нижний Тгил, ул.К-Пылаева, 17а</t>
  </si>
  <si>
    <t>г.Невьянск, ул.Железнодорожная</t>
  </si>
  <si>
    <t>г.Невьянск, ул.Железнодорожная, д.1б</t>
  </si>
  <si>
    <t>620021, г.Нижний Тгил, ул.Товарный  двор, д.2</t>
  </si>
  <si>
    <t>ИП Варляева К.Е.</t>
  </si>
  <si>
    <t>23а</t>
  </si>
  <si>
    <t>г.Невьянск, ул.Ленина, д.23а</t>
  </si>
  <si>
    <t>г.Невьянск, ул.Дзержинского, д.23</t>
  </si>
  <si>
    <t>г.Невьянск, ул.Дзержинского ,д.23</t>
  </si>
  <si>
    <t>г.Екатеринбург, ул.Белинского, 54, оф.303</t>
  </si>
  <si>
    <t>г.Невьянск, ул.Железнодорожная, д.2</t>
  </si>
  <si>
    <t>ООО "Старый соболь"</t>
  </si>
  <si>
    <t>СНТ №8 "Нейва"</t>
  </si>
  <si>
    <t>гравий</t>
  </si>
  <si>
    <t>СНТ №8</t>
  </si>
  <si>
    <t>57.515398</t>
  </si>
  <si>
    <t>Садоводческие кооперативы</t>
  </si>
  <si>
    <t>ГАУК СО "НГИАМ"</t>
  </si>
  <si>
    <t>г.Невьянск,ул.Комсомольская, д.21</t>
  </si>
  <si>
    <t>Луначарского</t>
  </si>
  <si>
    <t>60.204202</t>
  </si>
  <si>
    <t>57.487285</t>
  </si>
  <si>
    <t>СНТ "Коллективный сад №2 "Машиностроитель"</t>
  </si>
  <si>
    <t>г.Невьянск, уул.Строителей, 18</t>
  </si>
  <si>
    <t>СНТ "Цементник №5"</t>
  </si>
  <si>
    <t>п.Цементный, СНТ "Цементник №5"</t>
  </si>
  <si>
    <t>57.485318</t>
  </si>
  <si>
    <t>57.041208</t>
  </si>
  <si>
    <t>60.234626</t>
  </si>
  <si>
    <t>57.039373</t>
  </si>
  <si>
    <t>60.230874</t>
  </si>
  <si>
    <t>60.239190</t>
  </si>
  <si>
    <t>57.034153</t>
  </si>
  <si>
    <t>Дзержинского: 61,63,63/1; М.Горького: 66,64,60,58,56</t>
  </si>
  <si>
    <t>Лебяжинская</t>
  </si>
  <si>
    <t>57.497062</t>
  </si>
  <si>
    <t>60.244585</t>
  </si>
  <si>
    <t>Городская</t>
  </si>
  <si>
    <t>Профсоюзов, 11; Ленина: 22,20,18; Ленина, 19;  Ленина, 23;  Малышева,12; Малышева, 12а</t>
  </si>
  <si>
    <t>Чапаева: 28/1, 28/2, 30/1, 30/2</t>
  </si>
  <si>
    <t>Луначарского: 1-20, пер.Плотникова:1,2,3</t>
  </si>
  <si>
    <t>Ракетная: 21а,23,21; Физкультурная: 14а; Садовая: 45,43,41,37</t>
  </si>
  <si>
    <t>Физкультурная</t>
  </si>
  <si>
    <t>гора Лебяжья</t>
  </si>
  <si>
    <t>пер.Городской : 13,34,36; Городская: 20,11,18,9,11,22,24,26,32,30,28,26/1,26/2,28а,30а,26/1,26/2; Восточная: 1-20</t>
  </si>
  <si>
    <t>Городская: 15,17,19,21,23,25,27,38,40,42,44,46,48</t>
  </si>
  <si>
    <t>В.Бурцева: 24,26,20,18,47,43,41,37</t>
  </si>
  <si>
    <t>Ногина: 1,3,5,7,4,6,10,12</t>
  </si>
  <si>
    <t>Пушкина</t>
  </si>
  <si>
    <t>Пушкина: 1-56</t>
  </si>
  <si>
    <t>пер.Городской: 15,17,19,21,23,25,27,38,40,42,44,46,48,50</t>
  </si>
  <si>
    <t>ИП Чумичев В.Г.</t>
  </si>
  <si>
    <t>г.Невьянск, ул.Урицкого, д.37а</t>
  </si>
  <si>
    <t>37а</t>
  </si>
  <si>
    <t>29/1 (гараж)</t>
  </si>
  <si>
    <t>57.583329</t>
  </si>
  <si>
    <t>60.379197</t>
  </si>
  <si>
    <t>57.584696</t>
  </si>
  <si>
    <t>60.375589</t>
  </si>
  <si>
    <t>57.585111</t>
  </si>
  <si>
    <t>60.373539</t>
  </si>
  <si>
    <t>57.585745</t>
  </si>
  <si>
    <t>60.385762</t>
  </si>
  <si>
    <t>Жукова</t>
  </si>
  <si>
    <t>57.566122</t>
  </si>
  <si>
    <t>60.375813</t>
  </si>
  <si>
    <t>57.565806</t>
  </si>
  <si>
    <t>60.372135</t>
  </si>
  <si>
    <t>57.561772</t>
  </si>
  <si>
    <t>60.366569</t>
  </si>
  <si>
    <t>57.541920</t>
  </si>
  <si>
    <t>60.300881</t>
  </si>
  <si>
    <t>60.299070</t>
  </si>
  <si>
    <t>57.538639</t>
  </si>
  <si>
    <t>60.305426</t>
  </si>
  <si>
    <t>57.534762</t>
  </si>
  <si>
    <t>Советская: 40-77</t>
  </si>
  <si>
    <t>конец улицы</t>
  </si>
  <si>
    <t>57.529203</t>
  </si>
  <si>
    <t>60.301552</t>
  </si>
  <si>
    <t xml:space="preserve">Остановка </t>
  </si>
  <si>
    <t>60.267809</t>
  </si>
  <si>
    <t>57.427552</t>
  </si>
  <si>
    <t xml:space="preserve">Ленина 1; 3; 5; 7; 9; Свердлова 2; 4; </t>
  </si>
  <si>
    <t>60.271074</t>
  </si>
  <si>
    <t>Ленинаа: 1, 3, 5, 7, 9</t>
  </si>
  <si>
    <t>Свердлова: 1,3,5</t>
  </si>
  <si>
    <t>60.559645</t>
  </si>
  <si>
    <t>57.505644</t>
  </si>
  <si>
    <t>ул.Мира, ул.К.Маркса, ул.1 Мая</t>
  </si>
  <si>
    <t>60.117312</t>
  </si>
  <si>
    <t>57.587453</t>
  </si>
  <si>
    <t>57.592905</t>
  </si>
  <si>
    <t>60.104082</t>
  </si>
  <si>
    <t>57.500644</t>
  </si>
  <si>
    <t xml:space="preserve"> 60.165929</t>
  </si>
  <si>
    <t>Забельская</t>
  </si>
  <si>
    <t>57.505122</t>
  </si>
  <si>
    <t>60.164581</t>
  </si>
  <si>
    <t>28а</t>
  </si>
  <si>
    <t>57.628829</t>
  </si>
  <si>
    <t>60.35080</t>
  </si>
  <si>
    <t>57.033749</t>
  </si>
  <si>
    <t>60.230556</t>
  </si>
  <si>
    <t>57.414230</t>
  </si>
  <si>
    <t>60.203888</t>
  </si>
  <si>
    <t>ул.Гагарина, Садовая, пер.Космонавтов</t>
  </si>
  <si>
    <t>г.Невьянск, ул.Строителей, д.21</t>
  </si>
  <si>
    <t>57.126007</t>
  </si>
  <si>
    <t>60.153188</t>
  </si>
  <si>
    <t>2в</t>
  </si>
  <si>
    <t>57.107800</t>
  </si>
  <si>
    <t>60.161304</t>
  </si>
  <si>
    <t>1.415.703</t>
  </si>
  <si>
    <t>1.415.704</t>
  </si>
  <si>
    <t>1.415.705</t>
  </si>
  <si>
    <t>1.415.706</t>
  </si>
  <si>
    <t>1.415.707</t>
  </si>
  <si>
    <t>1.415.708</t>
  </si>
  <si>
    <t>1.415.709</t>
  </si>
  <si>
    <t>1.415.710</t>
  </si>
  <si>
    <t>1.415.711</t>
  </si>
  <si>
    <t>Детства</t>
  </si>
  <si>
    <t>57.089831</t>
  </si>
  <si>
    <t>60.156940</t>
  </si>
  <si>
    <t>ул.Детства</t>
  </si>
  <si>
    <t xml:space="preserve">Кедровая </t>
  </si>
  <si>
    <t>15/1</t>
  </si>
  <si>
    <t>57.145853</t>
  </si>
  <si>
    <t>60.213942</t>
  </si>
  <si>
    <t>57.485128</t>
  </si>
  <si>
    <t>60.155672</t>
  </si>
  <si>
    <t xml:space="preserve">Куйбышева: 2,4,5,7,8,9,11,12,12а,13,14,15,16,17,18,19,20,21,22,24; </t>
  </si>
  <si>
    <t>57.479842</t>
  </si>
  <si>
    <t>60.166598</t>
  </si>
  <si>
    <t>гидравлика "Нейвинская"</t>
  </si>
  <si>
    <t>57.460934</t>
  </si>
  <si>
    <t>86б</t>
  </si>
  <si>
    <t>57.509073</t>
  </si>
  <si>
    <t>60.192114</t>
  </si>
  <si>
    <t>гидравлика "Увальная"</t>
  </si>
  <si>
    <t>57.536915</t>
  </si>
  <si>
    <t>60.291490</t>
  </si>
  <si>
    <t>гидравлика "Быньговский карьер"</t>
  </si>
  <si>
    <t>57.519986</t>
  </si>
  <si>
    <t>60.317154</t>
  </si>
  <si>
    <t>артель старателей "Нейва"</t>
  </si>
  <si>
    <t>гидравлика "Пашковка"</t>
  </si>
  <si>
    <t>57.501964</t>
  </si>
  <si>
    <t>60.755040</t>
  </si>
  <si>
    <t>1.415.712</t>
  </si>
  <si>
    <t>1.415.713</t>
  </si>
  <si>
    <t>1.415.714</t>
  </si>
  <si>
    <t>1.415.715</t>
  </si>
  <si>
    <t>1.415.716</t>
  </si>
  <si>
    <t>1.415.717</t>
  </si>
  <si>
    <t>1.415.718</t>
  </si>
  <si>
    <t>1.415.719</t>
  </si>
  <si>
    <t>1.415.720</t>
  </si>
  <si>
    <t>1.415.721</t>
  </si>
  <si>
    <t>1.415.722</t>
  </si>
  <si>
    <t>1.415.723</t>
  </si>
  <si>
    <t>1.415.724</t>
  </si>
  <si>
    <t>1.415.725</t>
  </si>
  <si>
    <t>1.415.726</t>
  </si>
  <si>
    <t>1.415.727</t>
  </si>
  <si>
    <t>1.415.728</t>
  </si>
  <si>
    <t>1.415.729</t>
  </si>
  <si>
    <t>1.415.730</t>
  </si>
  <si>
    <t>1.415.731</t>
  </si>
  <si>
    <t>1.415.732</t>
  </si>
  <si>
    <t>1.415.733</t>
  </si>
  <si>
    <t>1.415.734</t>
  </si>
  <si>
    <t>1.415.735</t>
  </si>
  <si>
    <t>Горельская</t>
  </si>
  <si>
    <t>гидравлика "Горельская"</t>
  </si>
  <si>
    <t>57.439566</t>
  </si>
  <si>
    <t>МБОУ ДО Станциция ююных натуралистов НГО</t>
  </si>
  <si>
    <t>кирпич</t>
  </si>
  <si>
    <t>33в</t>
  </si>
  <si>
    <t>Екатеринбург, ул.Гражданская, д.7</t>
  </si>
  <si>
    <t>57.492421</t>
  </si>
  <si>
    <t>60.184021</t>
  </si>
  <si>
    <t>57.490883</t>
  </si>
  <si>
    <t>60.182255</t>
  </si>
  <si>
    <t>57.485375</t>
  </si>
  <si>
    <t>г.Невьянск ,ул.Д.Бедного, д.47, корп.2</t>
  </si>
  <si>
    <t>ТСН "Лесное"</t>
  </si>
  <si>
    <t>п.Аять, ТСН "Лесное"</t>
  </si>
  <si>
    <t>с навесом</t>
  </si>
  <si>
    <t>щебень</t>
  </si>
  <si>
    <t>57.031155</t>
  </si>
  <si>
    <t>60.196946</t>
  </si>
  <si>
    <t>ООО "Олсацемент"</t>
  </si>
  <si>
    <t>г.Невьянск, ул.Советская, д.3</t>
  </si>
  <si>
    <t>22а</t>
  </si>
  <si>
    <t>57.485316</t>
  </si>
  <si>
    <t>60.217522</t>
  </si>
  <si>
    <t>СНТ №13 "Надежда"</t>
  </si>
  <si>
    <t>п.Аять, СНТ №13 "Надежда"</t>
  </si>
  <si>
    <t>57.035878</t>
  </si>
  <si>
    <t>60.193763</t>
  </si>
  <si>
    <t>ГУП СО "Газовые сети"</t>
  </si>
  <si>
    <t>г.Евьянск, ул.Советсвкая, д.3</t>
  </si>
  <si>
    <t>57.488436</t>
  </si>
  <si>
    <t>60.222889</t>
  </si>
  <si>
    <t>г.Екатеринбург, ул.Гражданская, 7</t>
  </si>
  <si>
    <t>57.585342</t>
  </si>
  <si>
    <t>0.75</t>
  </si>
  <si>
    <t>57.487618</t>
  </si>
  <si>
    <t>60.221584</t>
  </si>
  <si>
    <t>57.486778</t>
  </si>
  <si>
    <t>60.21872</t>
  </si>
  <si>
    <t>57.485107</t>
  </si>
  <si>
    <t>60.223037</t>
  </si>
  <si>
    <t>57.481542</t>
  </si>
  <si>
    <t>60.205277</t>
  </si>
  <si>
    <t>60.198368</t>
  </si>
  <si>
    <t>57.505522</t>
  </si>
  <si>
    <t>60.232591</t>
  </si>
  <si>
    <t>57.504725</t>
  </si>
  <si>
    <t>60.232028</t>
  </si>
  <si>
    <t>57.49722</t>
  </si>
  <si>
    <t>60.236913</t>
  </si>
  <si>
    <t>57.498335</t>
  </si>
  <si>
    <t>60.246827</t>
  </si>
  <si>
    <t>57.489546</t>
  </si>
  <si>
    <t>60.23765</t>
  </si>
  <si>
    <t>57.493859</t>
  </si>
  <si>
    <t>60.24374</t>
  </si>
  <si>
    <t>57.488678</t>
  </si>
  <si>
    <t>60.23746</t>
  </si>
  <si>
    <t>60.231972</t>
  </si>
  <si>
    <t>57.491845</t>
  </si>
  <si>
    <t>60.245478</t>
  </si>
  <si>
    <t>57.485883</t>
  </si>
  <si>
    <t>60.212826</t>
  </si>
  <si>
    <t>57.481888</t>
  </si>
  <si>
    <t>60.20641</t>
  </si>
  <si>
    <t>57.478508</t>
  </si>
  <si>
    <t>60.218662</t>
  </si>
  <si>
    <t>57.48306</t>
  </si>
  <si>
    <t>60.21861</t>
  </si>
  <si>
    <t>57.494669</t>
  </si>
  <si>
    <t>60.230549</t>
  </si>
  <si>
    <t>57.48449</t>
  </si>
  <si>
    <t>60.18381</t>
  </si>
  <si>
    <t>г.Невьянск. ул.Железнодорожная. 2А/3</t>
  </si>
  <si>
    <t>57.48619</t>
  </si>
  <si>
    <t>60.19267</t>
  </si>
  <si>
    <t>57.48439</t>
  </si>
  <si>
    <t>60.183</t>
  </si>
  <si>
    <t>57.484893</t>
  </si>
  <si>
    <t>57.4892</t>
  </si>
  <si>
    <t>60.21204</t>
  </si>
  <si>
    <t>1.8</t>
  </si>
  <si>
    <t>57.492838</t>
  </si>
  <si>
    <t>60.223906</t>
  </si>
  <si>
    <t>57.488068</t>
  </si>
  <si>
    <t>60.186813</t>
  </si>
  <si>
    <t>57.49747</t>
  </si>
  <si>
    <t>60.245831</t>
  </si>
  <si>
    <t>57.503252</t>
  </si>
  <si>
    <t>60.183673</t>
  </si>
  <si>
    <t>57.49524</t>
  </si>
  <si>
    <t>60.18094</t>
  </si>
  <si>
    <t>57.483024</t>
  </si>
  <si>
    <t>60.216181</t>
  </si>
  <si>
    <t>57.481191</t>
  </si>
  <si>
    <t>60.201919</t>
  </si>
  <si>
    <t>57.485507</t>
  </si>
  <si>
    <t>60.181878</t>
  </si>
  <si>
    <t>57.488544</t>
  </si>
  <si>
    <t>60.221298</t>
  </si>
  <si>
    <t>57.494383</t>
  </si>
  <si>
    <t>60.217548</t>
  </si>
  <si>
    <t>57.510553</t>
  </si>
  <si>
    <t>60.229083</t>
  </si>
  <si>
    <t>57.50095</t>
  </si>
  <si>
    <t>60.241936</t>
  </si>
  <si>
    <t>57.493913</t>
  </si>
  <si>
    <t>60.24096</t>
  </si>
  <si>
    <t>57.485292</t>
  </si>
  <si>
    <t>60.238356</t>
  </si>
  <si>
    <t>57.485282</t>
  </si>
  <si>
    <t>60.237091</t>
  </si>
  <si>
    <t>57.482736</t>
  </si>
  <si>
    <t>60.237041</t>
  </si>
  <si>
    <t>57.481503</t>
  </si>
  <si>
    <t>60.221279</t>
  </si>
  <si>
    <t>57.508751</t>
  </si>
  <si>
    <t>60.228402</t>
  </si>
  <si>
    <t>60.193514</t>
  </si>
  <si>
    <t>57.471585</t>
  </si>
  <si>
    <t>60.177719</t>
  </si>
  <si>
    <t>57.580867</t>
  </si>
  <si>
    <t>60.371422</t>
  </si>
  <si>
    <t>60.1092198</t>
  </si>
  <si>
    <t>60.300276</t>
  </si>
  <si>
    <t>57.529426</t>
  </si>
  <si>
    <t>60.279734</t>
  </si>
  <si>
    <t>57.531992</t>
  </si>
  <si>
    <t>60.283144</t>
  </si>
  <si>
    <t>60.273956</t>
  </si>
  <si>
    <t>57.535524</t>
  </si>
  <si>
    <t>60.288579</t>
  </si>
  <si>
    <t>57.539572</t>
  </si>
  <si>
    <t>60.292234</t>
  </si>
  <si>
    <t>57.548556</t>
  </si>
  <si>
    <t>60.288567</t>
  </si>
  <si>
    <t>57.546888</t>
  </si>
  <si>
    <t>60.289004</t>
  </si>
  <si>
    <t>57.538244</t>
  </si>
  <si>
    <t>57.534914</t>
  </si>
  <si>
    <t>57.538265</t>
  </si>
  <si>
    <t>60.292239</t>
  </si>
  <si>
    <t>60.272541</t>
  </si>
  <si>
    <t>57.410303</t>
  </si>
  <si>
    <t>60.695531</t>
  </si>
  <si>
    <t>57.443542</t>
  </si>
  <si>
    <t>60.17492</t>
  </si>
  <si>
    <t>60.168544</t>
  </si>
  <si>
    <t>57.442638</t>
  </si>
  <si>
    <t>57.440147</t>
  </si>
  <si>
    <t>60.167601</t>
  </si>
  <si>
    <t>57.441205</t>
  </si>
  <si>
    <t>57.43968</t>
  </si>
  <si>
    <t>60.173672</t>
  </si>
  <si>
    <t>57.437264</t>
  </si>
  <si>
    <t>60.174798</t>
  </si>
  <si>
    <t>57.435313</t>
  </si>
  <si>
    <t>60.176402</t>
  </si>
  <si>
    <t>57.435438</t>
  </si>
  <si>
    <t>57.436251</t>
  </si>
  <si>
    <t>Садоводческие кооперативы. садово-огородные товарищества</t>
  </si>
  <si>
    <t>57.483259</t>
  </si>
  <si>
    <t>60.167315</t>
  </si>
  <si>
    <t>57.480877</t>
  </si>
  <si>
    <t>57.481963</t>
  </si>
  <si>
    <t>60.165286</t>
  </si>
  <si>
    <t>57.485544</t>
  </si>
  <si>
    <t>60.161508</t>
  </si>
  <si>
    <t>57.485682</t>
  </si>
  <si>
    <t>60.164135</t>
  </si>
  <si>
    <t>57.4845</t>
  </si>
  <si>
    <t>60.162018</t>
  </si>
  <si>
    <t>57.483793</t>
  </si>
  <si>
    <t>60.160444</t>
  </si>
  <si>
    <t>57.483232</t>
  </si>
  <si>
    <t>60.158009</t>
  </si>
  <si>
    <t>57.47953</t>
  </si>
  <si>
    <t>60.157637</t>
  </si>
  <si>
    <t>57.478402</t>
  </si>
  <si>
    <t>60.156339</t>
  </si>
  <si>
    <t>57.479303</t>
  </si>
  <si>
    <t>60.155679</t>
  </si>
  <si>
    <t>57.480215</t>
  </si>
  <si>
    <t>60.156291</t>
  </si>
  <si>
    <t>57.483923</t>
  </si>
  <si>
    <t>60.158456</t>
  </si>
  <si>
    <t>57.483781</t>
  </si>
  <si>
    <t>60.164278</t>
  </si>
  <si>
    <t>60.162934</t>
  </si>
  <si>
    <t>57.48157</t>
  </si>
  <si>
    <t>60.1598</t>
  </si>
  <si>
    <t>60.132899</t>
  </si>
  <si>
    <t>57.141132</t>
  </si>
  <si>
    <t>57.140849</t>
  </si>
  <si>
    <t>57.137122</t>
  </si>
  <si>
    <t>57.133861</t>
  </si>
  <si>
    <t>57.137026</t>
  </si>
  <si>
    <t>57.146118</t>
  </si>
  <si>
    <t>60.140576</t>
  </si>
  <si>
    <t>57.072415</t>
  </si>
  <si>
    <t>57.067989</t>
  </si>
  <si>
    <t>57.073032</t>
  </si>
  <si>
    <t>60.334424</t>
  </si>
  <si>
    <t>Данные об источниках образования ТКО. которые складируются в местах (на площадках) накопления ТКО</t>
  </si>
  <si>
    <t>Вересковый</t>
  </si>
  <si>
    <t>Забельный</t>
  </si>
  <si>
    <t>Нижние Таволги</t>
  </si>
  <si>
    <t>Верхние Таволги</t>
  </si>
  <si>
    <t>Быньговский</t>
  </si>
  <si>
    <t>Ударник</t>
  </si>
  <si>
    <t>Быньги</t>
  </si>
  <si>
    <t>Цементный</t>
  </si>
  <si>
    <t>Федьковка</t>
  </si>
  <si>
    <t>Приозерный</t>
  </si>
  <si>
    <t>Осиновский</t>
  </si>
  <si>
    <t>Осиновка</t>
  </si>
  <si>
    <t>Таватуйский детский дом</t>
  </si>
  <si>
    <t xml:space="preserve"> Сербишино</t>
  </si>
  <si>
    <t xml:space="preserve"> Ударник</t>
  </si>
  <si>
    <t>Октябрьский</t>
  </si>
  <si>
    <t>Городской</t>
  </si>
  <si>
    <t>60.192200</t>
  </si>
  <si>
    <t>60.209384</t>
  </si>
  <si>
    <t>57.489033</t>
  </si>
  <si>
    <t>57.490000</t>
  </si>
  <si>
    <t>60.210000</t>
  </si>
  <si>
    <t>57.495300</t>
  </si>
  <si>
    <t>60.211200</t>
  </si>
  <si>
    <t>57.540144</t>
  </si>
  <si>
    <t xml:space="preserve"> 60.298316</t>
  </si>
  <si>
    <t>57.464120</t>
  </si>
  <si>
    <t>57.465290</t>
  </si>
  <si>
    <t>57.465491</t>
  </si>
  <si>
    <t>60.271810</t>
  </si>
  <si>
    <t>57.386691</t>
  </si>
  <si>
    <t xml:space="preserve"> 60.571749</t>
  </si>
  <si>
    <t>57.455100</t>
  </si>
  <si>
    <t>60.187800</t>
  </si>
  <si>
    <t>57.482460</t>
  </si>
  <si>
    <t>г.Невьянск, ул.Ленина, д.11</t>
  </si>
  <si>
    <t>Розы Люксембург</t>
  </si>
  <si>
    <t>Максима Горького</t>
  </si>
  <si>
    <t>Степана Разина</t>
  </si>
  <si>
    <t xml:space="preserve">Конный </t>
  </si>
  <si>
    <t>Кооперативный</t>
  </si>
  <si>
    <t>Демьяна Бедногго</t>
  </si>
  <si>
    <t>Вити Бурцева</t>
  </si>
  <si>
    <t>1в</t>
  </si>
  <si>
    <t>Кооперативная</t>
  </si>
  <si>
    <t>57.538315</t>
  </si>
  <si>
    <t>60.295589</t>
  </si>
  <si>
    <t>60.309829</t>
  </si>
  <si>
    <t xml:space="preserve">Лесная </t>
  </si>
  <si>
    <t xml:space="preserve"> Садовая</t>
  </si>
  <si>
    <t xml:space="preserve"> Зеленая</t>
  </si>
  <si>
    <t xml:space="preserve">Промышленная </t>
  </si>
  <si>
    <t xml:space="preserve"> Свердлова</t>
  </si>
  <si>
    <t xml:space="preserve">Максима Горького </t>
  </si>
  <si>
    <t xml:space="preserve">Р.Люксембург </t>
  </si>
  <si>
    <t xml:space="preserve">Советов </t>
  </si>
  <si>
    <t xml:space="preserve"> Строителей</t>
  </si>
  <si>
    <t>57.026357</t>
  </si>
  <si>
    <t xml:space="preserve"> 60.230202</t>
  </si>
  <si>
    <t>Дружбы</t>
  </si>
  <si>
    <t>Центральная</t>
  </si>
  <si>
    <t>г.Невьянск, ул.Д.Бедного, 47,корп.2</t>
  </si>
  <si>
    <t>г.Невьянск, пр.Октябрьский, 2</t>
  </si>
  <si>
    <t>57.355220</t>
  </si>
  <si>
    <t>60.641074</t>
  </si>
  <si>
    <t>многоквартирные дома, индивидуальные жилые дома</t>
  </si>
  <si>
    <t>57.542451</t>
  </si>
  <si>
    <t>60.290233</t>
  </si>
  <si>
    <t>57.494072</t>
  </si>
  <si>
    <t>60.229380</t>
  </si>
  <si>
    <t>Горноваловая: 38,40,42,44,46,48,50,52,54,58,60,62,64,27; Шмидта: 5,7,9,11,17,19,21,23,27,29,35,34,36,40,42,44,46,48,52,54,60,62,63,66,68,70,</t>
  </si>
  <si>
    <t>57.503424</t>
  </si>
  <si>
    <t xml:space="preserve"> 60.219645</t>
  </si>
  <si>
    <t>ПАО "Ростелеком"</t>
  </si>
  <si>
    <t>г.Н.Тагил, ул.Первомайская, д.52а, 622001</t>
  </si>
  <si>
    <t>57.792796</t>
  </si>
  <si>
    <t>60.219466</t>
  </si>
  <si>
    <t>ТСН Коллективный сад №7 "Горняк"</t>
  </si>
  <si>
    <t>г.Невьянск, ул.Матвеева, д.34, кв.9</t>
  </si>
  <si>
    <t>57.5177306</t>
  </si>
  <si>
    <t>60.249927</t>
  </si>
  <si>
    <t>СНТ "Цементник №2"</t>
  </si>
  <si>
    <t>П.Цементный, ул.Свердлова, д.6, кв.48</t>
  </si>
  <si>
    <t>57.475378</t>
  </si>
  <si>
    <t>60.115312</t>
  </si>
  <si>
    <t>ТСН №4 "Цементник"</t>
  </si>
  <si>
    <t>П.Цементный, ул.Свердлова, д.16, кв.45</t>
  </si>
  <si>
    <t>деревянная доска</t>
  </si>
  <si>
    <t>57.484350</t>
  </si>
  <si>
    <t>60.143141</t>
  </si>
  <si>
    <t>57.486693</t>
  </si>
  <si>
    <t xml:space="preserve"> 60.220931</t>
  </si>
  <si>
    <t>многоквартирный дом</t>
  </si>
  <si>
    <t>Многоквартирные дома, Индивидуальные жилые дома</t>
  </si>
  <si>
    <t>ОА "Газпромнефть-Терминал"</t>
  </si>
  <si>
    <t>г.Новосибирск, ул.М.Горького, д.80, 630099</t>
  </si>
  <si>
    <t>металл</t>
  </si>
  <si>
    <t>асфальтобетон</t>
  </si>
  <si>
    <t>АО "Газпромнефть-Терминал"</t>
  </si>
  <si>
    <t>ООО "Элемент-Трейд"</t>
  </si>
  <si>
    <t>Екатеринбург, Сибирский тракт, д.12, стр.5, 620100</t>
  </si>
  <si>
    <t>К.Маркса</t>
  </si>
  <si>
    <t>57.489419</t>
  </si>
  <si>
    <t>60.203664</t>
  </si>
  <si>
    <t>М.Горького</t>
  </si>
  <si>
    <t>60.215114</t>
  </si>
  <si>
    <t>57.481365</t>
  </si>
  <si>
    <t>60.218853</t>
  </si>
  <si>
    <t>57.484422</t>
  </si>
  <si>
    <t>60.183280</t>
  </si>
  <si>
    <t>СНТ № 6 "Золотая роща"</t>
  </si>
  <si>
    <t>Невьянский р-он, п.Быньговский</t>
  </si>
  <si>
    <t>57.591126</t>
  </si>
  <si>
    <t>60.095185</t>
  </si>
  <si>
    <t>Садоводческие
кооперативы, садово-
огородные
товарищества</t>
  </si>
  <si>
    <t>СНТ №6 "Золотая роща"</t>
  </si>
  <si>
    <t>Коллективная: 9,11,13,15,17; Тельмана:18-47</t>
  </si>
  <si>
    <t>СНТ №2 ОАО "Тагилстрой"</t>
  </si>
  <si>
    <t>о.п.392 км Свердловской ж/д</t>
  </si>
  <si>
    <t>о.п.392 км Свердловской ж.д.</t>
  </si>
  <si>
    <t>57.661069</t>
  </si>
  <si>
    <t>60.102334</t>
  </si>
  <si>
    <t>Садоводческие
кооперативы, садово-огородные товарищества</t>
  </si>
  <si>
    <t>57.494802</t>
  </si>
  <si>
    <t>60.187613</t>
  </si>
  <si>
    <t>57.494106</t>
  </si>
  <si>
    <t>60.212980</t>
  </si>
  <si>
    <t>57.493176</t>
  </si>
  <si>
    <t xml:space="preserve"> 60.216001</t>
  </si>
  <si>
    <t>СНТ "Березка"</t>
  </si>
  <si>
    <t>п.Аять, СНТ "Березка"</t>
  </si>
  <si>
    <t>57.044783</t>
  </si>
  <si>
    <t>60.247359</t>
  </si>
  <si>
    <t>57.484408</t>
  </si>
  <si>
    <t>60.238658</t>
  </si>
  <si>
    <t>Сулемская</t>
  </si>
  <si>
    <t>57.472338</t>
  </si>
  <si>
    <t xml:space="preserve"> 60.219179</t>
  </si>
  <si>
    <t>57.033600</t>
  </si>
  <si>
    <t>60.227582</t>
  </si>
  <si>
    <t>31а</t>
  </si>
  <si>
    <t>57.476809</t>
  </si>
  <si>
    <t>60.205580</t>
  </si>
  <si>
    <t>57.478890</t>
  </si>
  <si>
    <t>60.204896</t>
  </si>
  <si>
    <t>Космонавтов: 64,61,59,57,55/1; Заводская: 5,7,9; Павлика Морозова: 5,5а,7,7а</t>
  </si>
  <si>
    <t>57.494073</t>
  </si>
  <si>
    <t>60.223764</t>
  </si>
  <si>
    <t>Октябрьский: 17.19</t>
  </si>
  <si>
    <t>57.443929</t>
  </si>
  <si>
    <t xml:space="preserve"> 60.163850</t>
  </si>
  <si>
    <t>Каменный цветок</t>
  </si>
  <si>
    <t>57.125371</t>
  </si>
  <si>
    <t>60.206834</t>
  </si>
  <si>
    <t>57.040109</t>
  </si>
  <si>
    <t>60.226654</t>
  </si>
  <si>
    <t>Станционная: 15,17,17а,19,21а</t>
  </si>
  <si>
    <t>57.424604</t>
  </si>
  <si>
    <t>60.259911</t>
  </si>
  <si>
    <t>57.425569</t>
  </si>
  <si>
    <t>60.266880</t>
  </si>
  <si>
    <t>СНТСН "ЮНОНА"</t>
  </si>
  <si>
    <t>Невьянский р-он, ст. Таватуй</t>
  </si>
  <si>
    <t>57.076372</t>
  </si>
  <si>
    <t>60.144651</t>
  </si>
  <si>
    <t>57.485392</t>
  </si>
  <si>
    <t>60.187793</t>
  </si>
  <si>
    <t>1
1</t>
  </si>
  <si>
    <t>Золоторудная: 3-12,14,15,15а,16-20,20а,21-28,30,32,34</t>
  </si>
  <si>
    <t>57.503109</t>
  </si>
  <si>
    <t>60.233305</t>
  </si>
  <si>
    <t>Дорожников: 3,5,7,9, 6,8,9,10,11,12,13,14,15,16,17</t>
  </si>
  <si>
    <t>Свободы: 90,86,84,82,80,78,76,74,72,68,66,75,77,79,81,83,87,89,91,93,95; Л.Толстого: 61,63,65,63а,84; Свободы: 102,98,96,94,92,90,101,103,105,109,111,113,115; Л.Толстого: 61,63,65,63а,84</t>
  </si>
  <si>
    <t>57.485530</t>
  </si>
  <si>
    <t xml:space="preserve"> 60.162826</t>
  </si>
  <si>
    <t>многоквартирный жилой дом</t>
  </si>
  <si>
    <t>Коскович, 5</t>
  </si>
  <si>
    <t>57.498987</t>
  </si>
  <si>
    <t xml:space="preserve"> 60.222921</t>
  </si>
  <si>
    <t>АО "Невьянский цеменитник"</t>
  </si>
  <si>
    <t>п.Цементный, ул.Ленина, д.1</t>
  </si>
  <si>
    <t>Предприятия иных
отраслей
промышленности</t>
  </si>
  <si>
    <t>АО "Невьянский цементник"</t>
  </si>
  <si>
    <t>57.469221</t>
  </si>
  <si>
    <t>60.143152</t>
  </si>
  <si>
    <t>57.470874</t>
  </si>
  <si>
    <t>57.468568</t>
  </si>
  <si>
    <t>57.466733</t>
  </si>
  <si>
    <t>57.468256</t>
  </si>
  <si>
    <t>57.470205</t>
  </si>
  <si>
    <t>57.463153</t>
  </si>
  <si>
    <t>60.144556</t>
  </si>
  <si>
    <t>60.14297</t>
  </si>
  <si>
    <t>60.148423</t>
  </si>
  <si>
    <t>60.146761</t>
  </si>
  <si>
    <t>57.471328</t>
  </si>
  <si>
    <t>60.146503</t>
  </si>
  <si>
    <t>6621003100
6621010316</t>
  </si>
  <si>
    <t>1026601326982
1046601180416</t>
  </si>
  <si>
    <t>АО "Невьянский цеменитник"
ООО "Невьянское карьероуправление"</t>
  </si>
  <si>
    <t>п.Цементный, ул.Ленина, д.1;
п.Цементный, ул.Ленина, д.1</t>
  </si>
  <si>
    <t>2
1</t>
  </si>
  <si>
    <t>0,75
0,75</t>
  </si>
  <si>
    <t>АО "Невьянский цементник";
ООО "Невьянское карьероуправление"</t>
  </si>
  <si>
    <t>6621003100
6621010316</t>
  </si>
  <si>
    <t>Советская 22; 6, 34</t>
  </si>
  <si>
    <t>1</t>
  </si>
  <si>
    <t>предприятия торговли</t>
  </si>
  <si>
    <t>СНТ "Комета"</t>
  </si>
  <si>
    <t>п. Аять, СНТ "Комета"</t>
  </si>
  <si>
    <t>57.027336</t>
  </si>
  <si>
    <t>60.208977</t>
  </si>
  <si>
    <t xml:space="preserve"> 60.224209</t>
  </si>
  <si>
    <t>57.532879</t>
  </si>
  <si>
    <t>60.278812</t>
  </si>
  <si>
    <t>10а</t>
  </si>
  <si>
    <t>57.488080</t>
  </si>
  <si>
    <t>60.215134</t>
  </si>
  <si>
    <t xml:space="preserve">Предприятия торговли: </t>
  </si>
  <si>
    <t>МУП "Невьянские бани" НГО</t>
  </si>
  <si>
    <t>г. Невьянск, ул. Малышева, д. 14</t>
  </si>
  <si>
    <t>60.215123</t>
  </si>
  <si>
    <t>баня</t>
  </si>
  <si>
    <t>Быньговское потребительское общество</t>
  </si>
  <si>
    <t>с.Быньги, ул. Мартьянова, д. 22</t>
  </si>
  <si>
    <t>57.585198</t>
  </si>
  <si>
    <t>60.374555</t>
  </si>
  <si>
    <t>с. Быньги, ул. Мартьянова, д. 22</t>
  </si>
  <si>
    <t>57.537526</t>
  </si>
  <si>
    <t>60.293119</t>
  </si>
  <si>
    <t>57.482931</t>
  </si>
  <si>
    <t>60.154452</t>
  </si>
  <si>
    <t>СНТ "Мичуринец" № 1</t>
  </si>
  <si>
    <t>п. Цементный, СНТ "Мичуринец"</t>
  </si>
  <si>
    <t>СНТ "Цементный" № 1</t>
  </si>
  <si>
    <t>57.483272</t>
  </si>
  <si>
    <t>60.135805</t>
  </si>
  <si>
    <t>57.481715</t>
  </si>
  <si>
    <t>60.134837</t>
  </si>
  <si>
    <t>СНТ "Мичуринец" №1</t>
  </si>
  <si>
    <t xml:space="preserve">Свердлова 25,10,6; </t>
  </si>
  <si>
    <t>Школьная: 9,8,4,7; Школьная 3 (1-6 подъезд)</t>
  </si>
  <si>
    <t>Школьная, 5; Ленина: 41,39</t>
  </si>
  <si>
    <t xml:space="preserve">Школьная 1, 11; </t>
  </si>
  <si>
    <t>Школьная 13; Уральская: 31,29,27,25; Энтузиастов: 35,33,29,28,26,25,24,23,22,21,20,19,17,15</t>
  </si>
  <si>
    <t>57.496995</t>
  </si>
  <si>
    <t xml:space="preserve"> 60.321389</t>
  </si>
  <si>
    <t>57.497643</t>
  </si>
  <si>
    <t>60.321420</t>
  </si>
  <si>
    <t>57.498627</t>
  </si>
  <si>
    <t xml:space="preserve"> 60.320740</t>
  </si>
  <si>
    <t>57.497630</t>
  </si>
  <si>
    <t xml:space="preserve"> 60.318176</t>
  </si>
  <si>
    <t>г. Невьянск, ул. Дзержинского, д. 1д</t>
  </si>
  <si>
    <t>Дзерзинского</t>
  </si>
  <si>
    <t>1д</t>
  </si>
  <si>
    <t>57.472873</t>
  </si>
  <si>
    <t>60.205573</t>
  </si>
  <si>
    <t>кафе</t>
  </si>
  <si>
    <t>ИП Забитов Ибарат Муталлим Оглы</t>
  </si>
  <si>
    <t>57.151816</t>
  </si>
  <si>
    <t xml:space="preserve"> 60.208463</t>
  </si>
  <si>
    <t>57.152286</t>
  </si>
  <si>
    <t xml:space="preserve"> 60.208155</t>
  </si>
  <si>
    <t>57.501743</t>
  </si>
  <si>
    <t>60.212863</t>
  </si>
  <si>
    <t>57.479259</t>
  </si>
  <si>
    <t>60.159890</t>
  </si>
  <si>
    <t xml:space="preserve"> с навесом</t>
  </si>
  <si>
    <t>ООО "Завод напитков"</t>
  </si>
  <si>
    <t>г. Невьянск, ул. Красноармейская, д. 4</t>
  </si>
  <si>
    <t>57.490480</t>
  </si>
  <si>
    <t>60.214900</t>
  </si>
  <si>
    <t>57.489936</t>
  </si>
  <si>
    <t>60.217583</t>
  </si>
  <si>
    <t>6621000477</t>
  </si>
  <si>
    <t>г.Невьянск, ул. Красноармейская, д. 4</t>
  </si>
  <si>
    <t>г. Невьянск ,ул. Красноармейская, д. 4</t>
  </si>
  <si>
    <t>68/2</t>
  </si>
  <si>
    <t>57.476970</t>
  </si>
  <si>
    <t>60.207097</t>
  </si>
  <si>
    <t>57.533688</t>
  </si>
  <si>
    <t>60.313756</t>
  </si>
  <si>
    <t>Еловая, Крайняя, Новый</t>
  </si>
  <si>
    <t>57.440530</t>
  </si>
  <si>
    <t>60.180812</t>
  </si>
  <si>
    <t>Ленина 1-36</t>
  </si>
  <si>
    <t>ООО "Элемент-Трейд"
Невьянское РайПО</t>
  </si>
  <si>
    <t>66774121179
6621001174</t>
  </si>
  <si>
    <t>ООО "Арсенал"</t>
  </si>
  <si>
    <t>620012, г. Екатеринбург, Площадь 1-ой Пятилетки, зд. Литер ККККК, оф. Г-203</t>
  </si>
  <si>
    <t>2
2</t>
  </si>
  <si>
    <t>0,75
1,1</t>
  </si>
  <si>
    <t>57.496710</t>
  </si>
  <si>
    <t>60.214070</t>
  </si>
  <si>
    <t>г. Невьянск ,ул. Кирова, д. 38</t>
  </si>
  <si>
    <t>г. Невьянск, ул. Ленина, д. 22а
г. Невьянск, ул. Ленина, д. 24а
г. Невьянск, ул. Ленина, д. 26а</t>
  </si>
  <si>
    <t>2,0х1,5 м.</t>
  </si>
  <si>
    <t>ИП Бызова О.А.</t>
  </si>
  <si>
    <t>г. Невьянск, ул. Ленина, д. 25</t>
  </si>
  <si>
    <t>57.483100</t>
  </si>
  <si>
    <t>60.215272</t>
  </si>
  <si>
    <t>620100, г. Екатеринбург, ул. Сибирский тракт, д. 12, строение 5</t>
  </si>
  <si>
    <t>6а</t>
  </si>
  <si>
    <t>57.133658</t>
  </si>
  <si>
    <t>60.153636</t>
  </si>
  <si>
    <t>пластик</t>
  </si>
  <si>
    <t xml:space="preserve">пластик
</t>
  </si>
  <si>
    <t>- г.Невьянск, ул.Луначарского, д.4 (КН66:15:1501014:176)
- г.Невьянск, исторический центр "Старый Невьянский завод" (КН66:15:1501014:247)</t>
  </si>
  <si>
    <t>- г.Невьянск, ул.Комсомольская, д.21 (КН66:15:1501013:228)
- г.Невьянск, ул.Комсомольская, д.21а (КН66:15:1501013:844)</t>
  </si>
  <si>
    <t>57.485183</t>
  </si>
  <si>
    <t xml:space="preserve"> 60.200841</t>
  </si>
  <si>
    <t>Дзержинского: 8, 10, 12, 14, 16, 18, 20</t>
  </si>
  <si>
    <t>57.566092</t>
  </si>
  <si>
    <t xml:space="preserve"> 60.377926</t>
  </si>
  <si>
    <t>57.543760</t>
  </si>
  <si>
    <t>60.237561</t>
  </si>
  <si>
    <t>МАОУ СОШ № 6 НГО</t>
  </si>
  <si>
    <t>г. Невьянск, ул.Дзержинского, д. 3а</t>
  </si>
  <si>
    <t>3а</t>
  </si>
  <si>
    <t>57.477533</t>
  </si>
  <si>
    <t>60.204617</t>
  </si>
  <si>
    <t>г. Невьянск, ул. Дзержинского, д. 3а</t>
  </si>
  <si>
    <t>МАУ ДОЛ "Приозерный"</t>
  </si>
  <si>
    <t>МАУ ДОЛ "Приозереный"</t>
  </si>
  <si>
    <t>57.168998</t>
  </si>
  <si>
    <t>60.208984</t>
  </si>
  <si>
    <t>ООО "Метресурс-С"</t>
  </si>
  <si>
    <t>624194, г. Невьянск, ул. Д. Бедного, 47 корп. 20</t>
  </si>
  <si>
    <t>Д. Бедного</t>
  </si>
  <si>
    <t>57.489055</t>
  </si>
  <si>
    <t>60.187484</t>
  </si>
  <si>
    <t>г. Невьянск ул. Д. Бедного, д. 47. корп. 20</t>
  </si>
  <si>
    <t>ООО "Гарантия"</t>
  </si>
  <si>
    <t>п. Ребристый, ул. Зеленая, д. 8</t>
  </si>
  <si>
    <t>84б</t>
  </si>
  <si>
    <t>57.477694</t>
  </si>
  <si>
    <t>60.183026</t>
  </si>
  <si>
    <t>ООО "Атон"</t>
  </si>
  <si>
    <t>г. Невьянск, ул. Шевченко, д. 100</t>
  </si>
  <si>
    <t>г. Невьянск, ул. Мартьянова, д. 84б</t>
  </si>
  <si>
    <t>Невьянский р-он, МАУ ДОЛ "Приозерный"</t>
  </si>
  <si>
    <t>82 км. Автодороги Екатеринбург-Серов (левая сторона)</t>
  </si>
  <si>
    <t>57.467103</t>
  </si>
  <si>
    <t>60.182175</t>
  </si>
  <si>
    <t>82 км. Автодороги Екатеринбург-Серов (правая сторона)</t>
  </si>
  <si>
    <t>57.468460</t>
  </si>
  <si>
    <t>60.184286</t>
  </si>
  <si>
    <t>СНТ № 5</t>
  </si>
  <si>
    <t>С. Шурала, СНТ № 5</t>
  </si>
  <si>
    <t>57.451151</t>
  </si>
  <si>
    <t>60.188184</t>
  </si>
  <si>
    <t>с. Шурала, СНТ № 5</t>
  </si>
  <si>
    <t>СНТ "Нефтяник"</t>
  </si>
  <si>
    <t>п. Аять, СНТ "Нефтяник"</t>
  </si>
  <si>
    <t>57.046641</t>
  </si>
  <si>
    <t>60.249479</t>
  </si>
  <si>
    <t>1.415.736</t>
  </si>
  <si>
    <t>1.415.737</t>
  </si>
  <si>
    <t>1.415.738</t>
  </si>
  <si>
    <t>1.415.739</t>
  </si>
  <si>
    <t>1.415.740</t>
  </si>
  <si>
    <t>1.415.741</t>
  </si>
  <si>
    <t>1.415.742</t>
  </si>
  <si>
    <t>1.415.743</t>
  </si>
  <si>
    <t>1.415.744</t>
  </si>
  <si>
    <t>1.415.745</t>
  </si>
  <si>
    <t>1.415.746</t>
  </si>
  <si>
    <t>1.415.747</t>
  </si>
  <si>
    <t>1.415.748</t>
  </si>
  <si>
    <t>1.415.749</t>
  </si>
  <si>
    <t>1.415.750</t>
  </si>
  <si>
    <t>1.415.751</t>
  </si>
  <si>
    <t>1.415.752</t>
  </si>
  <si>
    <t>ООО "Зеленая горка"</t>
  </si>
  <si>
    <t>620028, г. Екатеринбург, ул. Нагорная, д. 49, оф. 2</t>
  </si>
  <si>
    <t>Таватуйское участковое лесничество, Таватуйский участок, квартал № 17, выдел 11</t>
  </si>
  <si>
    <t>57.123144</t>
  </si>
  <si>
    <t>60.157690</t>
  </si>
  <si>
    <t>ИП Ефанова Е.А.</t>
  </si>
  <si>
    <t>г. Невьянск, пр. Октябрьский, д. 2, корп. 20, 21</t>
  </si>
  <si>
    <t>57.49198</t>
  </si>
  <si>
    <t>60.22796</t>
  </si>
  <si>
    <t>МАУ ДО "Центр внешкольной работы"</t>
  </si>
  <si>
    <t>624130, г. Новоуральск, ул. Свердлова, д. 1а</t>
  </si>
  <si>
    <t xml:space="preserve">Таватуй </t>
  </si>
  <si>
    <t>ЗДОЛ "Самоцветы"</t>
  </si>
  <si>
    <t>57.171624</t>
  </si>
  <si>
    <t>60.209573</t>
  </si>
  <si>
    <t>57.169461</t>
  </si>
  <si>
    <t>60.209505</t>
  </si>
  <si>
    <t>57.170421</t>
  </si>
  <si>
    <t>60.213256</t>
  </si>
  <si>
    <t>ГКУ СРЦН Невьянского района</t>
  </si>
  <si>
    <t>г. Невьянск, ул. Д. Бедного, д. 21</t>
  </si>
  <si>
    <t>57.485231</t>
  </si>
  <si>
    <t>60.206761</t>
  </si>
  <si>
    <t>Местная православная религиозная организация Приход во имя Преображения Господня г. Невьянска Свердловской области Нижнетагильской Евпархии РПЦ (МП)</t>
  </si>
  <si>
    <t>624192, г. Нвьянск, сквер Демидовых, д. 1</t>
  </si>
  <si>
    <t>Демидовых</t>
  </si>
  <si>
    <t>57.489849</t>
  </si>
  <si>
    <t>60.220166</t>
  </si>
  <si>
    <t>ГАПОУ СО "УрГЗК им. Демидовых"</t>
  </si>
  <si>
    <t>г. Невьянск, ул. Луначарского, д. 26</t>
  </si>
  <si>
    <t>57.483605</t>
  </si>
  <si>
    <t>60.200311</t>
  </si>
  <si>
    <t>57.485807</t>
  </si>
  <si>
    <t>60.222518</t>
  </si>
  <si>
    <t>ООО "Строительство и эксплуатация дорог"</t>
  </si>
  <si>
    <t>108820, г. Масква, вн. Тер. Г. поселение  "Мосрентген", км. Киевское ш. 21-ый, двлд. 3 стр. 1, этаж 4, помещ. ХСШ</t>
  </si>
  <si>
    <t>0,75
0,5</t>
  </si>
  <si>
    <t>ООО "ПромСторйДекор"</t>
  </si>
  <si>
    <t>620014, г. Екатеринбург, ул. Чернышевского, д. 16, пом. 401</t>
  </si>
  <si>
    <t>ООО "ПромСтройДекор"</t>
  </si>
  <si>
    <t xml:space="preserve">г.Невьянск, пос.Вересковый </t>
  </si>
  <si>
    <t>ООО "АБЗ Невьянск"</t>
  </si>
  <si>
    <t xml:space="preserve">г. Невьянск, ул. Матвеева, д. 10а
</t>
  </si>
  <si>
    <t xml:space="preserve">57.498484 </t>
  </si>
  <si>
    <t>60.185338</t>
  </si>
  <si>
    <t>ГАУЗ СО "Невьянская ЦРБ</t>
  </si>
  <si>
    <t>МАОУ СОШ школа посёлка Цементный
МБОУ ДОД «Детская школа искусств»</t>
  </si>
  <si>
    <t>0.75
0.75</t>
  </si>
  <si>
    <t>6621008564
6621007024</t>
  </si>
  <si>
    <t>1026601327565
1026601327741</t>
  </si>
  <si>
    <t>ИП Сокольский В.Б.</t>
  </si>
  <si>
    <t>г. Артемоский, ул. Ленина, д. 3а</t>
  </si>
  <si>
    <t>57.490270</t>
  </si>
  <si>
    <t>60.210384</t>
  </si>
  <si>
    <t>ИП Назарова Т.Г.</t>
  </si>
  <si>
    <t>624194, г. Невьянск, ул. Чапаева, д. 22, кв. 23</t>
  </si>
  <si>
    <t>Спортивный</t>
  </si>
  <si>
    <t>57.480635</t>
  </si>
  <si>
    <t>60.159172</t>
  </si>
  <si>
    <t>СНТ "Вымпел"</t>
  </si>
  <si>
    <t>п. Аять, СНТ "Вымпел"</t>
  </si>
  <si>
    <t>СНТ "Вывмпел"</t>
  </si>
  <si>
    <t>57.043643</t>
  </si>
  <si>
    <t>60.246333</t>
  </si>
  <si>
    <t>г. Невьянск, ул. Малышева, д. 12б
г. Невьянск, ул. Матвеева, д. 20, корп. 2
п. Цементный, ул. Свердлова, д. 27
п. Цементный, ул. Ленина, д. 62</t>
  </si>
  <si>
    <t>г. Невьянск ,ул.Свердлова, д. 1</t>
  </si>
  <si>
    <t>тент на металлическом каркасе</t>
  </si>
  <si>
    <t>57.495517</t>
  </si>
  <si>
    <t>60.225522</t>
  </si>
  <si>
    <t>г. Невьянск, пр. Октябрьский, д. 2</t>
  </si>
  <si>
    <t>г. Невьянск, сквер Демидовых, д. 1</t>
  </si>
  <si>
    <t>г. Невьянск, ул. Дзержинского, д. 6а</t>
  </si>
  <si>
    <t>г. Невьянск, ул. Серова, д. 37</t>
  </si>
  <si>
    <t>г. Невьянск ,ул. К. Маркса, д. 19</t>
  </si>
  <si>
    <t>г. Невьянск ,ул. Свердлова, д. 1</t>
  </si>
  <si>
    <t>АО "Мультитекс"</t>
  </si>
  <si>
    <t>п. Цементный, ул. Ленина, д. 17</t>
  </si>
  <si>
    <t>57.47418626</t>
  </si>
  <si>
    <t>60.1523508</t>
  </si>
  <si>
    <t>МАУДО "Детско-юношеская спортивная школа п. Цементный</t>
  </si>
  <si>
    <t>п. Цементный, ул. Ленина, д. 33в</t>
  </si>
  <si>
    <t>МАУДО "Детско-юношеская спортивная школа п. Цементный"</t>
  </si>
  <si>
    <t>57.488937</t>
  </si>
  <si>
    <t>60.218047</t>
  </si>
  <si>
    <t>МКД</t>
  </si>
  <si>
    <t>Индивидуальные жилые дома, МКД</t>
  </si>
  <si>
    <t>школа</t>
  </si>
  <si>
    <t>организация</t>
  </si>
  <si>
    <t>бюджет</t>
  </si>
  <si>
    <t>индивидуальный предприниматель</t>
  </si>
  <si>
    <t>ритуал</t>
  </si>
  <si>
    <t>садик</t>
  </si>
  <si>
    <t>сады</t>
  </si>
  <si>
    <t>лагерь</t>
  </si>
  <si>
    <t>г. Невьянск, ул. Ленина, д. 25 (магазин "Fix Pris")
г. Невьянск ,ул. Малышева, д. 5, нежилое помещение № 69 (магазин "Промышленные товары)</t>
  </si>
  <si>
    <t>СНТ "Уралпластик-9"</t>
  </si>
  <si>
    <t>п. Аять, СНТ "Уралпластик-9"</t>
  </si>
  <si>
    <t>СНТ "Уралпласт-9"</t>
  </si>
  <si>
    <t>57.043127</t>
  </si>
  <si>
    <t>60.185924</t>
  </si>
  <si>
    <t>ООО "Райзаготпром"</t>
  </si>
  <si>
    <t>г. Невьянск, ул. Комсомольская, д. 14а</t>
  </si>
  <si>
    <t>14а</t>
  </si>
  <si>
    <t>57.493594</t>
  </si>
  <si>
    <t>60.217201</t>
  </si>
  <si>
    <t>ИП Маркин А.Н.</t>
  </si>
  <si>
    <t>г. Невьянск ,ул. Западная, д. 11</t>
  </si>
  <si>
    <t>Западная</t>
  </si>
  <si>
    <t>57.481981</t>
  </si>
  <si>
    <t>60.198527</t>
  </si>
  <si>
    <t>г. Невьянск ,улю Западная, д. 11</t>
  </si>
  <si>
    <t>ООО "Гриерсо-сервис"</t>
  </si>
  <si>
    <t>г. Невьянск, ул. Строителей, д. 16</t>
  </si>
  <si>
    <t>57.508828</t>
  </si>
  <si>
    <t>60.226321</t>
  </si>
  <si>
    <t>г. Невьянск ,ул. Строитлей, д. 16</t>
  </si>
  <si>
    <t>СНТ "Заря-3"</t>
  </si>
  <si>
    <t>п. Аять, СНТ "Заря-з"</t>
  </si>
  <si>
    <t>57.048659</t>
  </si>
  <si>
    <t>60.250013</t>
  </si>
  <si>
    <t>Островского: 65,67,69,75,77,79,79а,34,36,38,38а,40,42,44,46,48,50,52; пер.Бондина:1-6,8,10; пер.Гайдара: 1,3,5,7,9,6,8,10,12,14; Интернациональная</t>
  </si>
  <si>
    <t>Луначарского, 11; Профсоюзов, 6; Профсоюзов (ИЖС)</t>
  </si>
  <si>
    <t>Кирова; 1905года; Вайнера: 6, 12, 14, 16, 18, 20, 22, 26, 26а, 19,21,23,25,27,29, 31,33,35,37,39; бр.Игнатовых; Кирова; пер. Чехова</t>
  </si>
  <si>
    <t>Энтузиастов; Чкалова; Клары Цеткин; 8 марта; бр. Игнатовых</t>
  </si>
  <si>
    <t>Сибирская; Братская; пер. Шахтеров; Окружная</t>
  </si>
  <si>
    <t>Вайнера; пер. Окружной</t>
  </si>
  <si>
    <t xml:space="preserve">бр.Игнатовых:25,23,19,17,18в,18а; Комсомольская; </t>
  </si>
  <si>
    <t xml:space="preserve"> Кирова:10,42,44,48,50; Володарского: 30,32,34,63,65,67,69,71,73,75,77,79,36,38,40,42,44; 1095 года:26,28; Гомзтна</t>
  </si>
  <si>
    <t>Гастелло: 2,1,3,5; Осипенко</t>
  </si>
  <si>
    <t>Гастелло:4,6,8,10,9,7; Попова; Серова</t>
  </si>
  <si>
    <t>Гомзина; Солидарности.</t>
  </si>
  <si>
    <t>Калинина:48,50,52,54,56а,58,60,64,66,68,70,72,74,76,78,35,37,39,41,43,45,45а.47,49,53,55,57,59; Горноваловая: 2,4,6,8,10,12,1,3,5,7; Шевченко</t>
  </si>
  <si>
    <t>Дзержинского: 124,122,120,118,116,114,112,110,108,106,104,131,127,123,121,119,117,115,113,111,109,107,105,103,102,100,98,96,94,92,90; Гомзина</t>
  </si>
  <si>
    <t>Дзержинского; Красноармейская; Первомайская; С. Разина</t>
  </si>
  <si>
    <t>Дорожников ИЖД, МКД</t>
  </si>
  <si>
    <t>Екатеринбургская; Вересковая; Дальний пер.; Кедровый пер.</t>
  </si>
  <si>
    <t>Железнодорожная; Привокзальный пер.; Транспортный пер.; Железнодорожная; Сулемская</t>
  </si>
  <si>
    <t>Энгельса; Шевченко; Калинина</t>
  </si>
  <si>
    <t>Калинина; Лассаля</t>
  </si>
  <si>
    <t>Калинина; Городская; Шевченко</t>
  </si>
  <si>
    <t>Крылова; Комсомольская; Кирова</t>
  </si>
  <si>
    <t>Красноармейская; Кирова</t>
  </si>
  <si>
    <t>Кирова; Челюскинцев; Тагильский пер.</t>
  </si>
  <si>
    <t xml:space="preserve">Кирова; Братская; Тагильский пер.; пер.Шахтереов2; </t>
  </si>
  <si>
    <t>Мамина-Сибиряка; Кирова</t>
  </si>
  <si>
    <t>Кирова; Островского; Сибирская</t>
  </si>
  <si>
    <t>Ленина; Урицкого; пер.Каретный; пре.Медный</t>
  </si>
  <si>
    <t>Лассаля; Коскович; Крупской</t>
  </si>
  <si>
    <t>Шевченко; Коскович; Калинина; Самойловаъ</t>
  </si>
  <si>
    <t>Космонавтов; Матвеева; Степана Разина; К.Маркса; Дзержинского</t>
  </si>
  <si>
    <t>Космонавтов; пер. Школьный; ул. Д. Бедного; Халтурина</t>
  </si>
  <si>
    <t>пер.Машиностроителей; Космонавтов; Долгих; Мартьянова</t>
  </si>
  <si>
    <t>Красноармейская; К.Маркса</t>
  </si>
  <si>
    <t>Красноармейская; Мира</t>
  </si>
  <si>
    <t>Куйбышева; 1905 года</t>
  </si>
  <si>
    <t>Куйбышева;  Ляхина</t>
  </si>
  <si>
    <t>Куйбышева; С.Разина; Сорлидарности, Свободы</t>
  </si>
  <si>
    <t>Лассаля; Шмидта; Коскович</t>
  </si>
  <si>
    <t>индивидуальные жилые дома, многоквартирные дома</t>
  </si>
  <si>
    <t>Ленина;  Мартьянова; Малышева</t>
  </si>
  <si>
    <t>Индивидуальные жилые дома; Многоквартирные жилые дома</t>
  </si>
  <si>
    <t xml:space="preserve">пер. Рудный; пер. Школьный; ул. Максима Горького; ул Матвеева </t>
  </si>
  <si>
    <t>Мамина-Сибиряка; ул.1905года; Сибирская; Вайнера</t>
  </si>
  <si>
    <t>Интернациональная; Солиданости; Мамина-Сибиряка; пер. Гайдара</t>
  </si>
  <si>
    <t>Профсоюзов; Ленина; Мартьянова</t>
  </si>
  <si>
    <t>Мартьянова; Кучина; Чапаева; Декабристов</t>
  </si>
  <si>
    <t>Матвеева; К.Маркса; Ленина</t>
  </si>
  <si>
    <t>Малышева; Матвеева; М.Горького</t>
  </si>
  <si>
    <t xml:space="preserve"> Матвеева, 22; Матвеева, 20; Матвеева, 24; Матвеева, 26; Матвеева, 20/2; М.Горького, 17; ИЖД М. Горького</t>
  </si>
  <si>
    <t>Матвеева, 29, 31, 33, 35, 22 корп. 2; Космонавтов: 2, 4; К.Маркса, 16, 18, 14; ИЖД Матвеева</t>
  </si>
  <si>
    <t>М.Горького; Мира; Матвеева</t>
  </si>
  <si>
    <t>Мира; Энтузиастов; Гомзина</t>
  </si>
  <si>
    <t>Мичурина; Мартьянова</t>
  </si>
  <si>
    <t>В.Бурцева; Береговая</t>
  </si>
  <si>
    <t>Серова; Осипенко; Клары Цеткин; Папанинцев</t>
  </si>
  <si>
    <t>Серова; Первомайская; Лермонтова; К. Цеткин; Ляхина; Папанинцев</t>
  </si>
  <si>
    <t>Р.Люксембург; Шмидта</t>
  </si>
  <si>
    <t>Родниковая; Дзержинского</t>
  </si>
  <si>
    <t>Садовая; Островского; Садовая</t>
  </si>
  <si>
    <t>Толмачева; Самойлова; Шевченко</t>
  </si>
  <si>
    <t>Свердлова; Толмачева; Нейво-Набережная</t>
  </si>
  <si>
    <t>Свердлова; Свободы; Нейво-Набережная;</t>
  </si>
  <si>
    <t>Индивидуальные жилые дома, многовкартирные дома</t>
  </si>
  <si>
    <t>Северная; Ракетная; Садовая; пер.Кузнецова; Челюскинцев; Братская;</t>
  </si>
  <si>
    <t>Семашко; Лассаля; Коскович; Р. Люксембург</t>
  </si>
  <si>
    <t>Энгельса; Семашко; Калинина; Р. Люксембург</t>
  </si>
  <si>
    <t>Серова; Чкалова</t>
  </si>
  <si>
    <t>Матвеева; Советская; пер.Плотникова</t>
  </si>
  <si>
    <r>
      <t>Солидарности;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Островского; С.Разина</t>
    </r>
  </si>
  <si>
    <t>Ст.Разина; бр.Игнатовых</t>
  </si>
  <si>
    <t xml:space="preserve"> Станционный пер.; Сулемская</t>
  </si>
  <si>
    <t>Тельмана; Бажова</t>
  </si>
  <si>
    <t>Урицкого; Д.Бедного; Луначарского</t>
  </si>
  <si>
    <t>Урицкого; Кучина; Тельмана</t>
  </si>
  <si>
    <t>Урицкого;  Коллективная</t>
  </si>
  <si>
    <t>Физкультурная; Северная; Ракетная; Братская</t>
  </si>
  <si>
    <t>Чапаева; Д.Бедного</t>
  </si>
  <si>
    <t>Челюскинцев; Строителей; пер.Полярников; Ляхина</t>
  </si>
  <si>
    <t>Чкалова; Папанинцев</t>
  </si>
  <si>
    <t>Лассаля; Самойлова; Шевченко; Коскович; Самойлова; Лебяжинская</t>
  </si>
  <si>
    <t>Мира; Береговая; Речная; Садовая; Набережная</t>
  </si>
  <si>
    <t xml:space="preserve">Челюскинцев; Мира </t>
  </si>
  <si>
    <t>Бажова; ул. Жукова;  пер.Жукова; Гагарина, пер. Ракетный</t>
  </si>
  <si>
    <t xml:space="preserve">Макаренко; Кирова; Колхозная; Пушкина </t>
  </si>
  <si>
    <t xml:space="preserve">Бажова; Куйбышева; Ленина; Колхозная; </t>
  </si>
  <si>
    <t>Макаренко; Кирова; Лебяжинская</t>
  </si>
  <si>
    <t>М.Горького; Щорса; Ленина</t>
  </si>
  <si>
    <t>Жукова; Куйбышева</t>
  </si>
  <si>
    <t>Крупской; Набережная; Сосновая</t>
  </si>
  <si>
    <t>Крупской</t>
  </si>
  <si>
    <t xml:space="preserve">Ленина; 1 Мая; Победы; Чапаева; Советская </t>
  </si>
  <si>
    <t xml:space="preserve">Набережная; Береговая; пер.Марфин; пер. Аятский; пер.Банный; Овражная; пер. Сосновский; Садовая; Горная; Кооперативная; Заречная; Нагорная;  Лесная </t>
  </si>
  <si>
    <t>Куйбышева; Чкалова; Заречная; Лесная; Зеленая; Дачная; Кедровая</t>
  </si>
  <si>
    <t xml:space="preserve">Куйбышева; Набережная; 8 Марта; Ломоносова; Кирова </t>
  </si>
  <si>
    <t xml:space="preserve">Заречная; Химков; Дружбы; Новая </t>
  </si>
  <si>
    <t>Железнодорожная; Куйбышева; Алпатова; Пушкина; Комсомольская</t>
  </si>
  <si>
    <t xml:space="preserve">Железнодорожная; Куйбышева; Нагорная; Комсомольская </t>
  </si>
  <si>
    <t xml:space="preserve">Химков; Заречная </t>
  </si>
  <si>
    <t>Пролетарская; М. Горького</t>
  </si>
  <si>
    <t>Набережная; 8 Марта;  Нагорная</t>
  </si>
  <si>
    <t>Алпатова; Первомайская; Набережная; Пушкина; Таватуйская</t>
  </si>
  <si>
    <t xml:space="preserve">Ленина; Некрасова; М.Горького </t>
  </si>
  <si>
    <t>Советская; Железнодорожная; 8 Марта; Набережная</t>
  </si>
  <si>
    <t xml:space="preserve">Техническая </t>
  </si>
  <si>
    <t>Советская; Садовая; Совхозная</t>
  </si>
  <si>
    <t>Ленина; пер.Свердлова; пер.Ленина; ул. Свердлова; Лесная; Набережная</t>
  </si>
  <si>
    <r>
      <t>Свердлова;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Ленина; Ручейная, Высокая, Западная, Малоозерная; Ярославского; Лесная</t>
    </r>
  </si>
  <si>
    <t>Советская; Малоозерная, Ярославского</t>
  </si>
  <si>
    <t>Советская; Свердлова</t>
  </si>
  <si>
    <t xml:space="preserve">Зеленая; Береговая </t>
  </si>
  <si>
    <t>Парковая; Изумрудная; Молодежная; Цветочная; Первомайская</t>
  </si>
  <si>
    <t>Свердлова; Набережная ;</t>
  </si>
  <si>
    <t xml:space="preserve">Молодежная </t>
  </si>
  <si>
    <t>Кедровая; Ленина</t>
  </si>
  <si>
    <t>ул.Грибная; ул. Ясная; пер. Березовый</t>
  </si>
  <si>
    <t>пер. Больничный; Советская</t>
  </si>
  <si>
    <t>индивидуальные жилые дома, мнгоквартирные дома</t>
  </si>
  <si>
    <t>Строителей; Советская; Ленина</t>
  </si>
  <si>
    <t>Советская; Чапаева; Чапаева; Свердлова; пер.Больничный</t>
  </si>
  <si>
    <t>индивидуальные мжилые дома, многоквартирные дома</t>
  </si>
  <si>
    <t>Ленина; Чапаева;</t>
  </si>
  <si>
    <t>Школьная; Уральская; Энтузиастов; Южная; Тупиковый</t>
  </si>
  <si>
    <t>8 Марта; Калинина; Академитческая; Молодежная</t>
  </si>
  <si>
    <t>Ленина; Молодежная; Речная; Новая</t>
  </si>
  <si>
    <t xml:space="preserve">Нагорная; Челюскинцев; Новая; Полевая, Речная,  </t>
  </si>
  <si>
    <t xml:space="preserve">Ворошилова; К.Маркса; Академическакя;  Свердлова; Ленина   </t>
  </si>
  <si>
    <t>Свердлова; Сосновая</t>
  </si>
  <si>
    <t xml:space="preserve">Шевченко; Советская; Ленина; Ким; Буденого; М.Горького; Калинина </t>
  </si>
  <si>
    <t xml:space="preserve">1905 года; Трудовая; Советская </t>
  </si>
  <si>
    <t xml:space="preserve">пер. 8 Марта; ул. 8 Марта; ул. Свердлова </t>
  </si>
  <si>
    <t xml:space="preserve">Заречная; </t>
  </si>
  <si>
    <t xml:space="preserve">Мартьянова; Колхозная; Пионерская; Комсомольская </t>
  </si>
  <si>
    <t xml:space="preserve">Комсомольская; пер. Пионерский, ул. Пионерская </t>
  </si>
  <si>
    <t>Энгельса; Корпоративная; Советская;</t>
  </si>
  <si>
    <t xml:space="preserve">Ленина; Кирова; </t>
  </si>
  <si>
    <t xml:space="preserve">Карла Маркса; Ленина; Колхозная; </t>
  </si>
  <si>
    <t xml:space="preserve">Ленина; Мартьянова; </t>
  </si>
  <si>
    <t>Комсомольская; Мартьянова</t>
  </si>
  <si>
    <t xml:space="preserve">Мира; Первомайская; </t>
  </si>
  <si>
    <t xml:space="preserve">Октябрьская </t>
  </si>
  <si>
    <t xml:space="preserve">Первомайская; пер.Первомайский; пер.Мира;  Пионерская </t>
  </si>
  <si>
    <t>ул. Первомайская; пер. Первомайский</t>
  </si>
  <si>
    <t xml:space="preserve">Чапаева; Октябрьская; </t>
  </si>
  <si>
    <t>Энгельса; Советская; Крайняя; Еловая; Новый; пер.Энгельса</t>
  </si>
  <si>
    <t>Советская; 1905 года; Трудовая; Нагорная; Кооперативная</t>
  </si>
  <si>
    <t xml:space="preserve">Куйбышева; Кооперативная </t>
  </si>
  <si>
    <t>Мира; Ключевая; Куйбышева; Кузнечная; Задорожная; Речная</t>
  </si>
  <si>
    <t xml:space="preserve">Кооперативная; Ключевая; Набережная; Трактористов; Новая; </t>
  </si>
  <si>
    <t xml:space="preserve">Молодежная; пер. М. Горького; 5 Коммунаров; Октябрьская; ул. М. Горького </t>
  </si>
  <si>
    <t xml:space="preserve">Ворошилова; Чапаева; ул. М. Горького; Октябрьская; </t>
  </si>
  <si>
    <t>Октябрьская; 5 Коммунаров; пер.Октябрьский;  40 лет Победы;  Лесная</t>
  </si>
  <si>
    <t xml:space="preserve">Чапаева; пер.Горького; Горького; </t>
  </si>
  <si>
    <t>ул.Калинина;  ул.Ленина</t>
  </si>
  <si>
    <t>Ленина; Свердлова</t>
  </si>
  <si>
    <t>Ленина; Бажова; пер.Северный; Гоголя; Зеленая;</t>
  </si>
  <si>
    <t>Ленина; ул. Молодежная; ул. Сиреневая;</t>
  </si>
  <si>
    <t>Апрельская; Березовая; 50 лет Победы; Ленина; Первомайская; Садовая; Речная</t>
  </si>
  <si>
    <t xml:space="preserve"> Красноармейская</t>
  </si>
  <si>
    <t>Ленина; К.Маркса; 1 Мая</t>
  </si>
  <si>
    <t>Пролетарская; Западная</t>
  </si>
  <si>
    <t>Свердлова; Советов</t>
  </si>
  <si>
    <t>Октябрьская; 1 Мая; Советов</t>
  </si>
  <si>
    <t>Советов; К. Маркса</t>
  </si>
  <si>
    <t xml:space="preserve">Нагорная; Кедровая; Железнодорожная </t>
  </si>
  <si>
    <t>Привокзальная; Невьянская; Сосоновая; Быньговская</t>
  </si>
  <si>
    <t>Вокзальная; Садовая;</t>
  </si>
  <si>
    <t>Центральная; Узкоколейная; Запрудная; Дошкольников</t>
  </si>
  <si>
    <t>ул. Трубная; ул. Химиков, ул. Лесная, ул. Пионерская, ул. Станционная, ул. Восточная; ул. Железнодорожная; ул. Пенсионная; ул. Сосновый бор; ул. Путейцев; ул. Демидовская</t>
  </si>
  <si>
    <t>СНТ "Лесное озеро"</t>
  </si>
  <si>
    <t>г. Новоуральск, ул. Ленна, д. 104-а, оф. 10</t>
  </si>
  <si>
    <t>57.300580</t>
  </si>
  <si>
    <t>60.306445</t>
  </si>
  <si>
    <t xml:space="preserve">СНТ "Лесное озеро" </t>
  </si>
  <si>
    <t>СНТ №4</t>
  </si>
  <si>
    <t>г. Невьянск, ул. Коллективная, д. 27</t>
  </si>
  <si>
    <t>57.471629</t>
  </si>
  <si>
    <t>60.220224</t>
  </si>
  <si>
    <t>СНТ № 4</t>
  </si>
  <si>
    <t>57.472893</t>
  </si>
  <si>
    <t>60.232544</t>
  </si>
  <si>
    <t>ИП Каюмова О.В.</t>
  </si>
  <si>
    <t>Г. Невьянск, ул. Профсоюзов, д. 11а</t>
  </si>
  <si>
    <t>57.486714</t>
  </si>
  <si>
    <t>60.219267</t>
  </si>
  <si>
    <t>ИП Хомутова Т.С.</t>
  </si>
  <si>
    <t>п. Цементный, ул. Свердлова, д. 27, кв. 10</t>
  </si>
  <si>
    <t>57.442653</t>
  </si>
  <si>
    <t>60.175830</t>
  </si>
  <si>
    <t>с. Шурала, ул. Свердлова, д. 1а</t>
  </si>
  <si>
    <t>ИП Пономарева Н.Ю.</t>
  </si>
  <si>
    <t>г. Невьянск, ул. Матвеева, д. 10</t>
  </si>
  <si>
    <t>57.487643</t>
  </si>
  <si>
    <t>60.215132</t>
  </si>
  <si>
    <t>г. Невьянск, ул. Профсоюзов, д. 11а
г. Невьянск, ул. Малышева, д. 8, пом. 130
г. Невьянск, ул. Малышева, д. 8 пом. 131</t>
  </si>
  <si>
    <t>ИП Малявкина М.А.</t>
  </si>
  <si>
    <t>г. Невьянск, ул. К.Маркса, д. 4а</t>
  </si>
  <si>
    <t>4а</t>
  </si>
  <si>
    <t>57.489220</t>
  </si>
  <si>
    <t xml:space="preserve"> 60.216925</t>
  </si>
  <si>
    <t>магазин "Обувь"</t>
  </si>
  <si>
    <t xml:space="preserve">г. Невьянск, ул. Советская, д. 3
</t>
  </si>
  <si>
    <t xml:space="preserve">ООО "Торговый комплекс "Невьянский"
ООО "Олсацемент"
</t>
  </si>
  <si>
    <t xml:space="preserve">г. Невьянск, Матвеева, д. 10в
г. Невьянск, Матвеева, д. 10а
</t>
  </si>
  <si>
    <t xml:space="preserve">6621009293
6621013099
</t>
  </si>
  <si>
    <t>СНТ ВЖК-11</t>
  </si>
  <si>
    <t>п. Аять, СНТ ВЖК-11</t>
  </si>
  <si>
    <t>57.049386</t>
  </si>
  <si>
    <t>60.177863</t>
  </si>
  <si>
    <t>СНТ "Таватуй"</t>
  </si>
  <si>
    <t>п. Аять, СНТ "Таватуй"</t>
  </si>
  <si>
    <t>57.052505</t>
  </si>
  <si>
    <t>КФХ Красильников В.П.</t>
  </si>
  <si>
    <t>г. Невьянск, ул. Ленина, д. 150В</t>
  </si>
  <si>
    <t>150В</t>
  </si>
  <si>
    <t>57.474191</t>
  </si>
  <si>
    <t>60.212989</t>
  </si>
  <si>
    <t>ИП Софьина М.М.</t>
  </si>
  <si>
    <t>п. Цементный, ул. Школьная, д. 10, кв.99</t>
  </si>
  <si>
    <t>57.483693</t>
  </si>
  <si>
    <t>60.162592</t>
  </si>
  <si>
    <t>г. В. Пышма, ул. Уральских рабочих, д. 42А, оф. 207</t>
  </si>
  <si>
    <t>ООО "Водолей"</t>
  </si>
  <si>
    <t>57.124428</t>
  </si>
  <si>
    <t>60.353402</t>
  </si>
  <si>
    <t>101 квартал Заозерного лесничества ГКУ СО "Невьянского лесничества"</t>
  </si>
  <si>
    <t>ИП Ермолова В.А.</t>
  </si>
  <si>
    <t>г. Невьянск, ул. М.Горького, 11б</t>
  </si>
  <si>
    <t>М. Горького</t>
  </si>
  <si>
    <t>57.486989</t>
  </si>
  <si>
    <t>60.211911</t>
  </si>
  <si>
    <t>ИП Ермолаева</t>
  </si>
  <si>
    <t>г. Невьянск, ул. М.Горького, д. 11б</t>
  </si>
  <si>
    <t>11Б</t>
  </si>
  <si>
    <t>Кропоткина</t>
  </si>
  <si>
    <t xml:space="preserve">Кропоткина: 11,13,15,17,9,7,3,1; Володарского: 11,13,15,17,19,21,23,9,25,29,31,33,35,18; Кооперативные пер.: 41,39,37,43,45; Комсомольская; </t>
  </si>
  <si>
    <t>СНТ "Скала"</t>
  </si>
  <si>
    <t>п. Аять, СНТ "Скала"</t>
  </si>
  <si>
    <t>57.04882</t>
  </si>
  <si>
    <t>60.153273</t>
  </si>
  <si>
    <t>60.170190</t>
  </si>
  <si>
    <t>СНТ "Лесные дачи"</t>
  </si>
  <si>
    <t>624134, г. Новоуральск, ул. Первомайская, д. 19, кв. 19</t>
  </si>
  <si>
    <t>57.322831</t>
  </si>
  <si>
    <t>60.347985</t>
  </si>
  <si>
    <t>0,5
1,1
0,12</t>
  </si>
  <si>
    <t>2
2
1</t>
  </si>
  <si>
    <t>662100058154
662100030920</t>
  </si>
  <si>
    <t>ИП Чумичев В.Г.
ИП Заева Н.Н.</t>
  </si>
  <si>
    <t>57.136580</t>
  </si>
  <si>
    <t>60.147645</t>
  </si>
  <si>
    <t>57.385700</t>
  </si>
  <si>
    <t>60.565614</t>
  </si>
  <si>
    <t>57.500711</t>
  </si>
  <si>
    <t>60.209437</t>
  </si>
  <si>
    <t>Лесная, Санаторная, Ленина, Садовая, Зеленая.</t>
  </si>
  <si>
    <t>Таватуйская, Лесная, Ленина, Садовая</t>
  </si>
  <si>
    <t>Набережная; Невьянская; Совхозная; Забельская</t>
  </si>
  <si>
    <t>ул.Забельская; ул.Уральская, Невьянская</t>
  </si>
  <si>
    <t>Невьянская</t>
  </si>
  <si>
    <t>ИП Пустовалова А.П.</t>
  </si>
  <si>
    <t>г. В. Тагил, ул. К. Маркса, д. 50</t>
  </si>
  <si>
    <t>41А</t>
  </si>
  <si>
    <t>г. Невьянск, ул. Красноармейская, д. 41а</t>
  </si>
  <si>
    <t>СНТ Сад № 3 "Скалистый"</t>
  </si>
  <si>
    <t>Невьянский р-он, п. Аять, 466 км. Тагильского направления Свердловской ж/д</t>
  </si>
  <si>
    <t>Ассоциация "Клуб настольного тенниса "УГМК"</t>
  </si>
  <si>
    <t>г. Невьянск, ул. К. Маркса, д. 10</t>
  </si>
  <si>
    <t>К. Маркса</t>
  </si>
  <si>
    <t>ИП Галышев В.Л.</t>
  </si>
  <si>
    <t>с. Быньги, ул. Ленина, д. 6п№2</t>
  </si>
  <si>
    <t>6п№2</t>
  </si>
  <si>
    <t>ООО "ДНС Ритейл"</t>
  </si>
  <si>
    <t>690068, г. Владивосток, пр-т 100-летия Владивостоку, д. 155, к. 3, оф. 5</t>
  </si>
  <si>
    <t>10/1</t>
  </si>
  <si>
    <t>1.415.753</t>
  </si>
  <si>
    <t>ООО "ИНККОР"</t>
  </si>
  <si>
    <t>г. Невьянск, ул. Степана Разина, д. 104</t>
  </si>
  <si>
    <t>Ст. Разина</t>
  </si>
  <si>
    <t>г. Невьянск, ул. Ст. Разина, д. 104</t>
  </si>
  <si>
    <t>Невьянск, ул. Мартьянова, д. 3</t>
  </si>
  <si>
    <t>1.415.754</t>
  </si>
  <si>
    <t>ИП Савина Т.Т.</t>
  </si>
  <si>
    <t>г. Невьянск, пр-кт Октябрьский, д. 2, кор. 1</t>
  </si>
  <si>
    <t>г. Невьянск, пр-кт Октябрьский, д. 2, корп. 1</t>
  </si>
  <si>
    <t>1
1
1</t>
  </si>
  <si>
    <t>ИП Пономарева Н.Ю.
ООО "Кари"
ИП Фозилов Хусниддин Салоидинович</t>
  </si>
  <si>
    <t>662100092564
7702764909
667602353473</t>
  </si>
  <si>
    <t>1.1
1.1
0.75</t>
  </si>
  <si>
    <t>ИП Белоусов Н.А.</t>
  </si>
  <si>
    <t>1
2</t>
  </si>
  <si>
    <t>8
0.75</t>
  </si>
  <si>
    <t>г. Невьянск ,ул. Комсомольская, д. 3</t>
  </si>
  <si>
    <t>п. Цементный, ул. Ленина, д. 35</t>
  </si>
  <si>
    <t xml:space="preserve">управляющая компания
</t>
  </si>
  <si>
    <t xml:space="preserve">6621011510
</t>
  </si>
  <si>
    <t xml:space="preserve">ООО "КоммуналСантехСервис"
</t>
  </si>
  <si>
    <t xml:space="preserve">6621014409
</t>
  </si>
  <si>
    <t xml:space="preserve">ООО "УК ДЕЗ"   
</t>
  </si>
  <si>
    <t xml:space="preserve"> ТСЖ "Луч"</t>
  </si>
  <si>
    <t xml:space="preserve">ООО "УК ДЕЗ" 
</t>
  </si>
  <si>
    <t xml:space="preserve">ООО "УК ДЕЗ"      
</t>
  </si>
  <si>
    <t>управляющая компания
управляющая компания</t>
  </si>
  <si>
    <t xml:space="preserve">6621004866;                                  
6621014409;                            </t>
  </si>
  <si>
    <t xml:space="preserve">ЖСК №4;                                                                         
ООО "УК ДЕЗ";                           </t>
  </si>
  <si>
    <t xml:space="preserve">6682006370
</t>
  </si>
  <si>
    <t xml:space="preserve">ООО"Чистая планета" 
</t>
  </si>
  <si>
    <t xml:space="preserve">6621014409;                                                
</t>
  </si>
  <si>
    <t xml:space="preserve">ООО "УК ДЕЗ";                   
</t>
  </si>
  <si>
    <t xml:space="preserve">6621015699
</t>
  </si>
  <si>
    <t xml:space="preserve">ТСЖ "Надежда-2" 
</t>
  </si>
  <si>
    <t xml:space="preserve">6621011221
</t>
  </si>
  <si>
    <t xml:space="preserve">ООО "МДС" 
</t>
  </si>
  <si>
    <t xml:space="preserve"> ООО "МДС"  
</t>
  </si>
  <si>
    <t xml:space="preserve">6658033077
</t>
  </si>
  <si>
    <t xml:space="preserve">Административные здания
</t>
  </si>
  <si>
    <t xml:space="preserve">6621002530
</t>
  </si>
  <si>
    <t xml:space="preserve">администрация НГО
</t>
  </si>
  <si>
    <t xml:space="preserve">Невьянск, Кирова, 1
</t>
  </si>
  <si>
    <t xml:space="preserve">
Административные, офисные учреждения</t>
  </si>
  <si>
    <t xml:space="preserve">
6682000731</t>
  </si>
  <si>
    <t xml:space="preserve">
ООО УК КОМФОРТ-СЕРВИС </t>
  </si>
  <si>
    <t xml:space="preserve">
Быньги с, Мартьянова ул, дом 40</t>
  </si>
  <si>
    <t>Ленина (кроме 73-75)</t>
  </si>
  <si>
    <t>пер.Озерный; Ленина; Озерная; Гоголя</t>
  </si>
  <si>
    <t>1.415.755</t>
  </si>
  <si>
    <t>1.415.756</t>
  </si>
  <si>
    <t>АО "Авангард"</t>
  </si>
  <si>
    <t>п. Цементный, ул. Набережная, д. 1</t>
  </si>
  <si>
    <t>железобетон</t>
  </si>
  <si>
    <t>ИП Арефьева О.С.</t>
  </si>
  <si>
    <t>г. Екатеринбург, ул. Советская, д. 54, кв. 93</t>
  </si>
  <si>
    <t>г. Невьянск ,ул. Володарского, д. 5</t>
  </si>
  <si>
    <t>1.415.757</t>
  </si>
  <si>
    <t>СНТ "Таять"</t>
  </si>
  <si>
    <t>п. Аять, 466 км Тагильского направления Свердловской ж/д</t>
  </si>
  <si>
    <t xml:space="preserve"> Строителей; Восточная; ул.Победы; ул.Мира; ул.Таватуйская; Цветочная; ул.Южная; ул.Ленина; ул.Лесная; Вересковый пер.;ул.Чапаева; ул.Кедровая;  ул.Калинина, ул.Молодежная</t>
  </si>
  <si>
    <t xml:space="preserve">ул.Набережная; ул.Калинина; ул.Молодежи; ул.Горная;ул.Сосновая; ул.Свердлова; пер. Вересовый; пер. Школьный; </t>
  </si>
  <si>
    <t xml:space="preserve">ул. Чапаева; пер.Набережный; Зеленый пер.; ул. Нагорная; пер. Школьный; </t>
  </si>
  <si>
    <t>3.2
0.12</t>
  </si>
  <si>
    <t>1.5
0.75</t>
  </si>
  <si>
    <t>8
1.5</t>
  </si>
  <si>
    <t>-</t>
  </si>
  <si>
    <t>1/7</t>
  </si>
  <si>
    <t>АО "ПРОМРЕЗЕРВ"</t>
  </si>
  <si>
    <t>620036, г.Екатеринбург, ул. Евгения Савкова, д. 4, кв. 631</t>
  </si>
  <si>
    <t>Невьянское лесничество, Таватуйское участкоевое лесничество, Таватуйский участок, квартал 19 (части выделов 15, 30)</t>
  </si>
  <si>
    <t>база отдыха "Березка"</t>
  </si>
  <si>
    <t>пансионаты, дома отдыха,
туристические базы</t>
  </si>
  <si>
    <t>1.415.758</t>
  </si>
  <si>
    <t>1.415.759</t>
  </si>
  <si>
    <t>СНТ "Дачное"</t>
  </si>
  <si>
    <t>624131, г. Новоуральск, ул. М. Горького, д. 3а</t>
  </si>
  <si>
    <t>Невьянский район</t>
  </si>
  <si>
    <t>624173, Свердловская область, Невьянский район, поселок Цементный, ул. Ленина, д.35</t>
  </si>
  <si>
    <t>п. Цементный, ул. Ленина, д.35</t>
  </si>
  <si>
    <t>управление населенными пунктами администрации Невьянского городского округа</t>
  </si>
  <si>
    <t>Ленина, 22</t>
  </si>
  <si>
    <t>Ленина, Гагарина</t>
  </si>
  <si>
    <t>Ленина, Свердлова, Лесная, Малоозерная, Ярославского</t>
  </si>
  <si>
    <t>Малоозерная, Ярославского, 40 лет Октября; Малоозерная; 1-й МКР; Ярославского; Лесная</t>
  </si>
  <si>
    <t>2.2
1.1</t>
  </si>
  <si>
    <t>6682014011
6621016702</t>
  </si>
  <si>
    <t>ООО "Технология бурения"
ООО "Техномаш"</t>
  </si>
  <si>
    <t>г. Невьянск, ул. Демьяна Бедного, 47
г. Невьянск, ул. Демьяна Бедного, 47</t>
  </si>
  <si>
    <t>1.415.760</t>
  </si>
  <si>
    <t>1.415.761</t>
  </si>
  <si>
    <t>1.415.762</t>
  </si>
  <si>
    <t>1.415.763</t>
  </si>
  <si>
    <t>п. Цементный, ул. Ленина, д. 1</t>
  </si>
  <si>
    <t>ООО "Металл-Технолоджи"</t>
  </si>
  <si>
    <t>г. Невьянск ,ул. Демьяна Бедного, д. 47, корп. 1 пом. 10Б</t>
  </si>
  <si>
    <t>г. Невьянск, ул. Д. Бедного, д. 47</t>
  </si>
  <si>
    <t>Ленина, Коллективная</t>
  </si>
  <si>
    <t>1.415.764</t>
  </si>
  <si>
    <t>ИП Шитова Н.В.</t>
  </si>
  <si>
    <t>Свердловская обл., Алапаевский р-он, пгт. Верхняя Синячиха, ул. Железнодорожная, д. 7, кв./оф. 1</t>
  </si>
  <si>
    <t>листовой металл</t>
  </si>
  <si>
    <t>г. Невьянск, ул. К. Маркса, д. 12</t>
  </si>
  <si>
    <t>п. Вересковый</t>
  </si>
  <si>
    <t>г. Невьянск</t>
  </si>
  <si>
    <t>п. Забельный</t>
  </si>
  <si>
    <t>д. Сербишино</t>
  </si>
  <si>
    <t>д. Нижние Таволги</t>
  </si>
  <si>
    <t>д. Верхние Таволги</t>
  </si>
  <si>
    <t>п. Быньговский</t>
  </si>
  <si>
    <t>п. Ударник</t>
  </si>
  <si>
    <t>с. Быньги</t>
  </si>
  <si>
    <t>п. Ребристый</t>
  </si>
  <si>
    <t>п. Середовина</t>
  </si>
  <si>
    <t>с. Кунара</t>
  </si>
  <si>
    <t>с. Шайдуриха</t>
  </si>
  <si>
    <t>с. Аятское</t>
  </si>
  <si>
    <t>д. Корелы</t>
  </si>
  <si>
    <t>с. Киприно</t>
  </si>
  <si>
    <t>с. Конево</t>
  </si>
  <si>
    <t>с. Шурала</t>
  </si>
  <si>
    <t>п. Таватуй</t>
  </si>
  <si>
    <t>п. Цементный</t>
  </si>
  <si>
    <t>п. Аять</t>
  </si>
  <si>
    <t>п. Калиново</t>
  </si>
  <si>
    <t>с. Таватуй</t>
  </si>
  <si>
    <t>д. Федьковка</t>
  </si>
  <si>
    <t>п. Приозерный</t>
  </si>
  <si>
    <t>п. Осиновский</t>
  </si>
  <si>
    <t>д. Осиновка</t>
  </si>
  <si>
    <t>ст. Шурала</t>
  </si>
  <si>
    <t>п. Таватуйский детский дом</t>
  </si>
  <si>
    <t>администрация Невьянского городского округа</t>
  </si>
  <si>
    <t>г. Невьянск, ул. Кирова, д. 1</t>
  </si>
  <si>
    <t xml:space="preserve">6674121179
</t>
  </si>
  <si>
    <t>1.415.765</t>
  </si>
  <si>
    <t xml:space="preserve">1036605217252
</t>
  </si>
  <si>
    <t xml:space="preserve">ООО "Элемент-Трейд"
</t>
  </si>
  <si>
    <t>Невьянское РайПО</t>
  </si>
  <si>
    <t xml:space="preserve">Екатеринбург, Сибирский тракт, д.12, стр.5, 620100
</t>
  </si>
  <si>
    <t>Невьянск, ул. К.Маркса, д. 60</t>
  </si>
  <si>
    <t xml:space="preserve">0,66
</t>
  </si>
  <si>
    <t xml:space="preserve">0.66
</t>
  </si>
  <si>
    <t>г. Невьянск, ул. К. Маркса, д. 60</t>
  </si>
  <si>
    <t>Рудничная</t>
  </si>
  <si>
    <t>2
1
1
1</t>
  </si>
  <si>
    <t>1.1
1.1
1.1
1.1</t>
  </si>
  <si>
    <t>661600625586
662100023313
662102361396
668200683650</t>
  </si>
  <si>
    <t>магазин "Мебелюкс"
ИП Елин С.П.
ИП Елина Е.Р.
ИП Щур И.В.</t>
  </si>
  <si>
    <t xml:space="preserve">Стахановцев,   Промышленная </t>
  </si>
  <si>
    <t xml:space="preserve">Стахановцев; </t>
  </si>
  <si>
    <t xml:space="preserve">Школьная 1; 2; 3; 3А; 4; 7; 22; Молодежная 1; Промышленная;Садовая; Рудничная; </t>
  </si>
  <si>
    <t>Рудничная; Промышленая</t>
  </si>
  <si>
    <t xml:space="preserve">Промышленная; Молодежная; Бажова; </t>
  </si>
  <si>
    <t>ООО "Сельхозпереработка"</t>
  </si>
  <si>
    <t>г.Невьянск, ул. Мартьянова, д. 86</t>
  </si>
  <si>
    <t>плита УСБ</t>
  </si>
  <si>
    <t>ГБУ СО Невьянская ветстанция</t>
  </si>
  <si>
    <t>г. Невьянск, ул. Вайнера, д. 82</t>
  </si>
  <si>
    <t>ГАУЗ СО "Невьянская ЦРБ"</t>
  </si>
  <si>
    <t>плитка</t>
  </si>
  <si>
    <t>г.Невьянск, уд.Д.Бюедного, 47, корп.2</t>
  </si>
  <si>
    <t>ОА "НМЗ-НГО"</t>
  </si>
  <si>
    <t>47/20</t>
  </si>
  <si>
    <t>1
3</t>
  </si>
  <si>
    <t>8
1.1</t>
  </si>
  <si>
    <t xml:space="preserve">6621011221
6621014470
</t>
  </si>
  <si>
    <t>ООО "МДС" 
МКУ НГО «Центр спортивной подготовки»</t>
  </si>
  <si>
    <t>управляющая компания
спортивные арены, стадионы</t>
  </si>
  <si>
    <t>1.1
8</t>
  </si>
  <si>
    <t>5
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</si>
</sst>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0.000000"/>
    <numFmt numFmtId="166" formatCode="0.0000000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35383B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0" xfId="0" applyFont="1" applyFill="1"/>
    <xf numFmtId="1" fontId="2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16" fontId="2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2" fillId="5" borderId="5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top" wrapText="1"/>
    </xf>
    <xf numFmtId="165" fontId="5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 wrapText="1"/>
    </xf>
    <xf numFmtId="1" fontId="10" fillId="5" borderId="1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top"/>
    </xf>
    <xf numFmtId="165" fontId="2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vertical="top" wrapText="1"/>
    </xf>
    <xf numFmtId="0" fontId="7" fillId="5" borderId="0" xfId="0" applyFont="1" applyFill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1" fontId="2" fillId="5" borderId="0" xfId="0" applyNumberFormat="1" applyFont="1" applyFill="1" applyBorder="1" applyAlignment="1">
      <alignment horizontal="center" vertical="top" wrapText="1"/>
    </xf>
    <xf numFmtId="0" fontId="2" fillId="5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4"/>
  <sheetViews>
    <sheetView tabSelected="1" view="pageBreakPreview" zoomScale="55" zoomScaleNormal="100" zoomScaleSheetLayoutView="55" workbookViewId="0">
      <pane xSplit="1" ySplit="5" topLeftCell="W596" activePane="bottomRight" state="frozen"/>
      <selection pane="topRight" activeCell="B1" sqref="B1"/>
      <selection pane="bottomLeft" activeCell="A6" sqref="A6"/>
      <selection pane="bottomRight" activeCell="AG602" sqref="AG602"/>
    </sheetView>
  </sheetViews>
  <sheetFormatPr defaultRowHeight="15.75" x14ac:dyDescent="0.25"/>
  <cols>
    <col min="1" max="1" width="13.85546875" style="3" customWidth="1"/>
    <col min="2" max="2" width="29.85546875" style="3" customWidth="1"/>
    <col min="3" max="3" width="31.28515625" style="3" customWidth="1"/>
    <col min="4" max="4" width="41.140625" style="3" customWidth="1"/>
    <col min="5" max="5" width="33.28515625" style="3" customWidth="1"/>
    <col min="6" max="6" width="10.7109375" style="3" customWidth="1"/>
    <col min="7" max="7" width="20.42578125" style="3" customWidth="1"/>
    <col min="8" max="8" width="9.28515625" style="3" customWidth="1"/>
    <col min="9" max="9" width="19.85546875" style="3" customWidth="1"/>
    <col min="10" max="10" width="9.85546875" style="3" customWidth="1"/>
    <col min="11" max="11" width="20.7109375" style="3" customWidth="1"/>
    <col min="12" max="12" width="25" style="3" customWidth="1"/>
    <col min="13" max="13" width="16.42578125" style="3" customWidth="1"/>
    <col min="14" max="14" width="20" style="3" customWidth="1"/>
    <col min="15" max="15" width="19.7109375" style="3" customWidth="1"/>
    <col min="16" max="16" width="16.7109375" style="3" customWidth="1"/>
    <col min="17" max="17" width="19.140625" style="3" customWidth="1"/>
    <col min="18" max="18" width="12.85546875" style="3" customWidth="1"/>
    <col min="19" max="19" width="20.28515625" style="3" customWidth="1"/>
    <col min="20" max="20" width="18.140625" style="3" customWidth="1"/>
    <col min="21" max="21" width="27.42578125" style="3" customWidth="1"/>
    <col min="22" max="22" width="16.28515625" style="3" customWidth="1"/>
    <col min="23" max="23" width="20" style="3" customWidth="1"/>
    <col min="24" max="24" width="16.140625" style="3" customWidth="1"/>
    <col min="25" max="25" width="9.42578125" style="3" customWidth="1"/>
    <col min="26" max="26" width="25.28515625" style="3" customWidth="1"/>
    <col min="27" max="27" width="11.28515625" style="3" customWidth="1"/>
    <col min="28" max="28" width="32.42578125" style="3" customWidth="1"/>
    <col min="29" max="29" width="32.140625" style="3" customWidth="1"/>
    <col min="30" max="30" width="22" style="3" customWidth="1"/>
    <col min="31" max="31" width="16.85546875" style="3" customWidth="1"/>
    <col min="32" max="33" width="16.42578125" style="3" customWidth="1"/>
    <col min="34" max="34" width="29.140625" style="3" customWidth="1"/>
    <col min="35" max="35" width="20.5703125" style="3" customWidth="1"/>
    <col min="36" max="36" width="35.42578125" style="3" customWidth="1"/>
    <col min="37" max="37" width="52" style="3" customWidth="1"/>
    <col min="38" max="38" width="33.42578125" style="3" customWidth="1"/>
    <col min="39" max="39" width="47.140625" style="3" customWidth="1"/>
    <col min="40" max="40" width="0" style="4" hidden="1" customWidth="1"/>
    <col min="41" max="41" width="42.28515625" style="4" hidden="1" customWidth="1"/>
    <col min="42" max="42" width="23.140625" style="4" customWidth="1"/>
    <col min="43" max="16384" width="9.140625" style="4"/>
  </cols>
  <sheetData>
    <row r="1" spans="1:47" ht="20.25" customHeight="1" x14ac:dyDescent="0.25">
      <c r="A1" s="143" t="s">
        <v>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  <c r="AA1" s="140" t="s">
        <v>20</v>
      </c>
      <c r="AB1" s="141"/>
      <c r="AC1" s="141"/>
      <c r="AD1" s="141"/>
      <c r="AE1" s="141"/>
      <c r="AF1" s="141"/>
      <c r="AG1" s="142"/>
      <c r="AH1" s="134" t="s">
        <v>2</v>
      </c>
      <c r="AI1" s="135"/>
      <c r="AJ1" s="135"/>
      <c r="AK1" s="135"/>
      <c r="AL1" s="135"/>
      <c r="AM1" s="136"/>
    </row>
    <row r="2" spans="1:47" ht="19.5" customHeight="1" x14ac:dyDescent="0.25">
      <c r="A2" s="132" t="s">
        <v>0</v>
      </c>
      <c r="B2" s="129" t="s">
        <v>9</v>
      </c>
      <c r="C2" s="129"/>
      <c r="D2" s="129"/>
      <c r="E2" s="129"/>
      <c r="F2" s="129" t="s">
        <v>10</v>
      </c>
      <c r="G2" s="129"/>
      <c r="H2" s="129"/>
      <c r="I2" s="129"/>
      <c r="J2" s="129"/>
      <c r="K2" s="129"/>
      <c r="L2" s="129" t="s"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49" t="s">
        <v>21</v>
      </c>
      <c r="AB2" s="149"/>
      <c r="AC2" s="149"/>
      <c r="AD2" s="149"/>
      <c r="AE2" s="149"/>
      <c r="AF2" s="149"/>
      <c r="AG2" s="149"/>
      <c r="AH2" s="134" t="s">
        <v>1988</v>
      </c>
      <c r="AI2" s="135"/>
      <c r="AJ2" s="135"/>
      <c r="AK2" s="135"/>
      <c r="AL2" s="135"/>
      <c r="AM2" s="136"/>
    </row>
    <row r="3" spans="1:47" ht="38.25" customHeight="1" x14ac:dyDescent="0.25">
      <c r="A3" s="146"/>
      <c r="B3" s="132" t="s">
        <v>4</v>
      </c>
      <c r="C3" s="132" t="s">
        <v>32</v>
      </c>
      <c r="D3" s="132" t="s">
        <v>8</v>
      </c>
      <c r="E3" s="132" t="s">
        <v>18</v>
      </c>
      <c r="F3" s="129" t="s">
        <v>5</v>
      </c>
      <c r="G3" s="129"/>
      <c r="H3" s="129" t="s">
        <v>11</v>
      </c>
      <c r="I3" s="129"/>
      <c r="J3" s="129" t="s">
        <v>12</v>
      </c>
      <c r="K3" s="129"/>
      <c r="L3" s="129" t="s">
        <v>13</v>
      </c>
      <c r="M3" s="129"/>
      <c r="N3" s="129"/>
      <c r="O3" s="129"/>
      <c r="P3" s="129" t="s">
        <v>14</v>
      </c>
      <c r="Q3" s="129"/>
      <c r="R3" s="129"/>
      <c r="S3" s="129"/>
      <c r="T3" s="129"/>
      <c r="U3" s="129" t="s">
        <v>15</v>
      </c>
      <c r="V3" s="129"/>
      <c r="W3" s="129"/>
      <c r="X3" s="129"/>
      <c r="Y3" s="129"/>
      <c r="Z3" s="129"/>
      <c r="AA3" s="6"/>
      <c r="AB3" s="6"/>
      <c r="AC3" s="6"/>
      <c r="AD3" s="6"/>
      <c r="AE3" s="6"/>
      <c r="AF3" s="6"/>
      <c r="AG3" s="6"/>
      <c r="AH3" s="134" t="s">
        <v>27</v>
      </c>
      <c r="AI3" s="135"/>
      <c r="AJ3" s="135"/>
      <c r="AK3" s="136"/>
      <c r="AL3" s="137" t="s">
        <v>31</v>
      </c>
      <c r="AM3" s="137"/>
    </row>
    <row r="4" spans="1:47" ht="37.5" customHeight="1" x14ac:dyDescent="0.25">
      <c r="A4" s="146"/>
      <c r="B4" s="146"/>
      <c r="C4" s="146"/>
      <c r="D4" s="146"/>
      <c r="E4" s="146"/>
      <c r="F4" s="147" t="s">
        <v>6</v>
      </c>
      <c r="G4" s="132" t="s">
        <v>8</v>
      </c>
      <c r="H4" s="147" t="s">
        <v>6</v>
      </c>
      <c r="I4" s="132" t="s">
        <v>8</v>
      </c>
      <c r="J4" s="147" t="s">
        <v>6</v>
      </c>
      <c r="K4" s="132" t="s">
        <v>8</v>
      </c>
      <c r="L4" s="132" t="s">
        <v>33</v>
      </c>
      <c r="M4" s="132" t="s">
        <v>34</v>
      </c>
      <c r="N4" s="132" t="s">
        <v>35</v>
      </c>
      <c r="O4" s="132" t="s">
        <v>36</v>
      </c>
      <c r="P4" s="132" t="s">
        <v>37</v>
      </c>
      <c r="Q4" s="132" t="s">
        <v>16</v>
      </c>
      <c r="R4" s="132" t="s">
        <v>19</v>
      </c>
      <c r="S4" s="132" t="s">
        <v>35</v>
      </c>
      <c r="T4" s="132" t="s">
        <v>38</v>
      </c>
      <c r="U4" s="132" t="s">
        <v>39</v>
      </c>
      <c r="V4" s="132" t="s">
        <v>34</v>
      </c>
      <c r="W4" s="132" t="s">
        <v>40</v>
      </c>
      <c r="X4" s="132" t="s">
        <v>38</v>
      </c>
      <c r="Y4" s="129" t="s">
        <v>17</v>
      </c>
      <c r="Z4" s="129"/>
      <c r="AA4" s="149" t="s">
        <v>22</v>
      </c>
      <c r="AB4" s="149"/>
      <c r="AC4" s="130" t="s">
        <v>23</v>
      </c>
      <c r="AD4" s="130" t="s">
        <v>24</v>
      </c>
      <c r="AE4" s="130" t="s">
        <v>25</v>
      </c>
      <c r="AF4" s="130" t="s">
        <v>26</v>
      </c>
      <c r="AG4" s="130" t="s">
        <v>1</v>
      </c>
      <c r="AH4" s="138" t="s">
        <v>28</v>
      </c>
      <c r="AI4" s="138" t="s">
        <v>29</v>
      </c>
      <c r="AJ4" s="138" t="s">
        <v>8</v>
      </c>
      <c r="AK4" s="138" t="s">
        <v>30</v>
      </c>
      <c r="AL4" s="138" t="s">
        <v>28</v>
      </c>
      <c r="AM4" s="138" t="s">
        <v>7</v>
      </c>
    </row>
    <row r="5" spans="1:47" ht="27.75" customHeight="1" x14ac:dyDescent="0.25">
      <c r="A5" s="133"/>
      <c r="B5" s="133"/>
      <c r="C5" s="133"/>
      <c r="D5" s="133"/>
      <c r="E5" s="133"/>
      <c r="F5" s="148"/>
      <c r="G5" s="133"/>
      <c r="H5" s="148"/>
      <c r="I5" s="133"/>
      <c r="J5" s="148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7" t="s">
        <v>6</v>
      </c>
      <c r="Z5" s="7" t="s">
        <v>8</v>
      </c>
      <c r="AA5" s="6" t="s">
        <v>6</v>
      </c>
      <c r="AB5" s="6" t="s">
        <v>8</v>
      </c>
      <c r="AC5" s="131"/>
      <c r="AD5" s="131"/>
      <c r="AE5" s="131"/>
      <c r="AF5" s="131"/>
      <c r="AG5" s="131"/>
      <c r="AH5" s="139"/>
      <c r="AI5" s="139"/>
      <c r="AJ5" s="139"/>
      <c r="AK5" s="139"/>
      <c r="AL5" s="139"/>
      <c r="AM5" s="139"/>
    </row>
    <row r="6" spans="1:47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33</v>
      </c>
      <c r="AG6" s="8">
        <v>34</v>
      </c>
      <c r="AH6" s="8">
        <v>34</v>
      </c>
      <c r="AI6" s="8">
        <v>35</v>
      </c>
      <c r="AJ6" s="8">
        <v>36</v>
      </c>
      <c r="AK6" s="8">
        <v>37</v>
      </c>
      <c r="AL6" s="9">
        <v>38</v>
      </c>
      <c r="AM6" s="8">
        <v>39</v>
      </c>
    </row>
    <row r="7" spans="1:47" s="15" customFormat="1" x14ac:dyDescent="0.25">
      <c r="A7" s="122" t="s">
        <v>2862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3"/>
    </row>
    <row r="8" spans="1:47" s="15" customFormat="1" ht="45.75" customHeight="1" x14ac:dyDescent="0.25">
      <c r="A8" s="2" t="s">
        <v>41</v>
      </c>
      <c r="B8" s="17">
        <v>6621002530</v>
      </c>
      <c r="C8" s="99">
        <v>1026601327939</v>
      </c>
      <c r="D8" s="2" t="s">
        <v>2890</v>
      </c>
      <c r="E8" s="2" t="s">
        <v>2891</v>
      </c>
      <c r="F8" s="14">
        <v>1</v>
      </c>
      <c r="G8" s="14" t="s">
        <v>43</v>
      </c>
      <c r="H8" s="14">
        <v>3</v>
      </c>
      <c r="I8" s="14" t="s">
        <v>44</v>
      </c>
      <c r="J8" s="14">
        <v>2</v>
      </c>
      <c r="K8" s="14" t="s">
        <v>45</v>
      </c>
      <c r="L8" s="14">
        <v>5</v>
      </c>
      <c r="M8" s="14" t="s">
        <v>1819</v>
      </c>
      <c r="N8" s="14">
        <v>1</v>
      </c>
      <c r="O8" s="14">
        <f>L8*M8</f>
        <v>3.75</v>
      </c>
      <c r="P8" s="14" t="s">
        <v>2824</v>
      </c>
      <c r="Q8" s="14">
        <v>0</v>
      </c>
      <c r="R8" s="14" t="s">
        <v>2824</v>
      </c>
      <c r="S8" s="100" t="s">
        <v>2825</v>
      </c>
      <c r="T8" s="121">
        <f t="shared" ref="T8:T15" si="0">2*1.5*2/7</f>
        <v>0.8571428571428571</v>
      </c>
      <c r="U8" s="98">
        <v>1</v>
      </c>
      <c r="V8" s="98">
        <v>1.1000000000000001</v>
      </c>
      <c r="W8" s="100" t="s">
        <v>2825</v>
      </c>
      <c r="X8" s="117">
        <f t="shared" ref="X8:X15" si="1">U8*V8/7</f>
        <v>0.15714285714285717</v>
      </c>
      <c r="Y8" s="97">
        <v>3</v>
      </c>
      <c r="Z8" s="97" t="s">
        <v>2295</v>
      </c>
      <c r="AA8" s="14">
        <v>415</v>
      </c>
      <c r="AB8" s="14" t="s">
        <v>46</v>
      </c>
      <c r="AC8" s="14" t="s">
        <v>51</v>
      </c>
      <c r="AD8" s="14" t="s">
        <v>47</v>
      </c>
      <c r="AE8" s="14">
        <v>35</v>
      </c>
      <c r="AF8" s="110" t="s">
        <v>48</v>
      </c>
      <c r="AG8" s="110" t="s">
        <v>49</v>
      </c>
      <c r="AH8" s="14" t="s">
        <v>2776</v>
      </c>
      <c r="AI8" s="98" t="s">
        <v>2777</v>
      </c>
      <c r="AJ8" s="98" t="s">
        <v>2778</v>
      </c>
      <c r="AK8" s="98"/>
      <c r="AL8" s="98" t="s">
        <v>2521</v>
      </c>
      <c r="AM8" s="98" t="s">
        <v>2528</v>
      </c>
      <c r="AO8" s="98" t="s">
        <v>2447</v>
      </c>
    </row>
    <row r="9" spans="1:47" s="15" customFormat="1" ht="50.25" customHeight="1" x14ac:dyDescent="0.25">
      <c r="A9" s="2" t="s">
        <v>832</v>
      </c>
      <c r="B9" s="17">
        <v>6621002530</v>
      </c>
      <c r="C9" s="99">
        <v>1026601327939</v>
      </c>
      <c r="D9" s="97" t="s">
        <v>2890</v>
      </c>
      <c r="E9" s="97" t="s">
        <v>2891</v>
      </c>
      <c r="F9" s="14">
        <v>1</v>
      </c>
      <c r="G9" s="14" t="s">
        <v>43</v>
      </c>
      <c r="H9" s="14">
        <v>3</v>
      </c>
      <c r="I9" s="14" t="s">
        <v>44</v>
      </c>
      <c r="J9" s="14">
        <v>2</v>
      </c>
      <c r="K9" s="14" t="s">
        <v>45</v>
      </c>
      <c r="L9" s="14">
        <v>5</v>
      </c>
      <c r="M9" s="14" t="s">
        <v>1819</v>
      </c>
      <c r="N9" s="14">
        <v>1</v>
      </c>
      <c r="O9" s="98">
        <f t="shared" ref="O9:O64" si="2">L9*M9</f>
        <v>3.75</v>
      </c>
      <c r="P9" s="14" t="s">
        <v>2824</v>
      </c>
      <c r="Q9" s="14">
        <v>0</v>
      </c>
      <c r="R9" s="14" t="s">
        <v>2824</v>
      </c>
      <c r="S9" s="100" t="s">
        <v>2825</v>
      </c>
      <c r="T9" s="121">
        <f t="shared" si="0"/>
        <v>0.8571428571428571</v>
      </c>
      <c r="U9" s="98">
        <v>1</v>
      </c>
      <c r="V9" s="98">
        <v>1.1000000000000001</v>
      </c>
      <c r="W9" s="100" t="s">
        <v>2825</v>
      </c>
      <c r="X9" s="117">
        <f t="shared" si="1"/>
        <v>0.15714285714285717</v>
      </c>
      <c r="Y9" s="97">
        <v>3</v>
      </c>
      <c r="Z9" s="97" t="s">
        <v>2295</v>
      </c>
      <c r="AA9" s="1">
        <v>415</v>
      </c>
      <c r="AB9" s="2" t="s">
        <v>46</v>
      </c>
      <c r="AC9" s="14" t="s">
        <v>51</v>
      </c>
      <c r="AD9" s="1" t="s">
        <v>52</v>
      </c>
      <c r="AE9" s="31" t="s">
        <v>53</v>
      </c>
      <c r="AF9" s="41" t="s">
        <v>54</v>
      </c>
      <c r="AG9" s="41" t="s">
        <v>55</v>
      </c>
      <c r="AH9" s="14" t="s">
        <v>2776</v>
      </c>
      <c r="AI9" s="97" t="s">
        <v>2777</v>
      </c>
      <c r="AJ9" s="2" t="s">
        <v>2778</v>
      </c>
      <c r="AK9" s="98"/>
      <c r="AL9" s="14" t="s">
        <v>50</v>
      </c>
      <c r="AM9" s="2" t="s">
        <v>56</v>
      </c>
      <c r="AO9" s="98" t="s">
        <v>2447</v>
      </c>
    </row>
    <row r="10" spans="1:47" s="15" customFormat="1" ht="53.25" customHeight="1" x14ac:dyDescent="0.25">
      <c r="A10" s="2" t="s">
        <v>833</v>
      </c>
      <c r="B10" s="17">
        <v>6621002530</v>
      </c>
      <c r="C10" s="99">
        <v>1026601327939</v>
      </c>
      <c r="D10" s="97" t="s">
        <v>2890</v>
      </c>
      <c r="E10" s="97" t="s">
        <v>2891</v>
      </c>
      <c r="F10" s="14">
        <v>1</v>
      </c>
      <c r="G10" s="14" t="s">
        <v>43</v>
      </c>
      <c r="H10" s="14">
        <v>3</v>
      </c>
      <c r="I10" s="14" t="s">
        <v>44</v>
      </c>
      <c r="J10" s="14">
        <v>2</v>
      </c>
      <c r="K10" s="14" t="s">
        <v>45</v>
      </c>
      <c r="L10" s="14">
        <v>6</v>
      </c>
      <c r="M10" s="14" t="s">
        <v>1819</v>
      </c>
      <c r="N10" s="14">
        <v>1</v>
      </c>
      <c r="O10" s="98">
        <f t="shared" si="2"/>
        <v>4.5</v>
      </c>
      <c r="P10" s="98" t="s">
        <v>2824</v>
      </c>
      <c r="Q10" s="14">
        <v>0</v>
      </c>
      <c r="R10" s="98" t="s">
        <v>2824</v>
      </c>
      <c r="S10" s="100" t="s">
        <v>2825</v>
      </c>
      <c r="T10" s="121">
        <f t="shared" si="0"/>
        <v>0.8571428571428571</v>
      </c>
      <c r="U10" s="98">
        <v>1</v>
      </c>
      <c r="V10" s="98">
        <v>1.1000000000000001</v>
      </c>
      <c r="W10" s="100" t="s">
        <v>2825</v>
      </c>
      <c r="X10" s="117">
        <f t="shared" si="1"/>
        <v>0.15714285714285717</v>
      </c>
      <c r="Y10" s="97">
        <v>3</v>
      </c>
      <c r="Z10" s="97" t="s">
        <v>2295</v>
      </c>
      <c r="AA10" s="14">
        <v>415</v>
      </c>
      <c r="AB10" s="14" t="s">
        <v>46</v>
      </c>
      <c r="AC10" s="14" t="s">
        <v>51</v>
      </c>
      <c r="AD10" s="1" t="s">
        <v>57</v>
      </c>
      <c r="AE10" s="1">
        <v>29</v>
      </c>
      <c r="AF10" s="41" t="s">
        <v>58</v>
      </c>
      <c r="AG10" s="41" t="s">
        <v>59</v>
      </c>
      <c r="AH10" s="14" t="s">
        <v>1592</v>
      </c>
      <c r="AI10" s="2">
        <v>6621014409</v>
      </c>
      <c r="AJ10" s="2" t="s">
        <v>1500</v>
      </c>
      <c r="AK10" s="14"/>
      <c r="AL10" s="14" t="s">
        <v>2521</v>
      </c>
      <c r="AM10" s="2" t="s">
        <v>2522</v>
      </c>
      <c r="AO10" s="98" t="s">
        <v>2447</v>
      </c>
    </row>
    <row r="11" spans="1:47" s="15" customFormat="1" ht="127.5" customHeight="1" x14ac:dyDescent="0.25">
      <c r="A11" s="2" t="s">
        <v>834</v>
      </c>
      <c r="B11" s="17">
        <v>6621002530</v>
      </c>
      <c r="C11" s="99">
        <v>1026601327939</v>
      </c>
      <c r="D11" s="97" t="s">
        <v>2890</v>
      </c>
      <c r="E11" s="97" t="s">
        <v>2891</v>
      </c>
      <c r="F11" s="14">
        <v>1</v>
      </c>
      <c r="G11" s="14" t="s">
        <v>43</v>
      </c>
      <c r="H11" s="14">
        <v>3</v>
      </c>
      <c r="I11" s="14" t="s">
        <v>44</v>
      </c>
      <c r="J11" s="14">
        <v>2</v>
      </c>
      <c r="K11" s="14" t="s">
        <v>45</v>
      </c>
      <c r="L11" s="14">
        <v>5</v>
      </c>
      <c r="M11" s="14" t="s">
        <v>1819</v>
      </c>
      <c r="N11" s="14">
        <v>1</v>
      </c>
      <c r="O11" s="98">
        <f t="shared" si="2"/>
        <v>3.75</v>
      </c>
      <c r="P11" s="98" t="s">
        <v>2824</v>
      </c>
      <c r="Q11" s="14">
        <v>0</v>
      </c>
      <c r="R11" s="98" t="s">
        <v>2824</v>
      </c>
      <c r="S11" s="100" t="s">
        <v>2825</v>
      </c>
      <c r="T11" s="121">
        <f t="shared" si="0"/>
        <v>0.8571428571428571</v>
      </c>
      <c r="U11" s="98">
        <v>1</v>
      </c>
      <c r="V11" s="98">
        <v>1.1000000000000001</v>
      </c>
      <c r="W11" s="100" t="s">
        <v>2825</v>
      </c>
      <c r="X11" s="117">
        <f t="shared" si="1"/>
        <v>0.15714285714285717</v>
      </c>
      <c r="Y11" s="97">
        <v>3</v>
      </c>
      <c r="Z11" s="97" t="s">
        <v>2295</v>
      </c>
      <c r="AA11" s="1">
        <v>415</v>
      </c>
      <c r="AB11" s="2" t="s">
        <v>46</v>
      </c>
      <c r="AC11" s="14" t="s">
        <v>51</v>
      </c>
      <c r="AD11" s="1" t="s">
        <v>57</v>
      </c>
      <c r="AE11" s="1">
        <v>23</v>
      </c>
      <c r="AF11" s="41" t="s">
        <v>60</v>
      </c>
      <c r="AG11" s="41" t="s">
        <v>61</v>
      </c>
      <c r="AH11" s="14"/>
      <c r="AI11" s="14"/>
      <c r="AJ11" s="14"/>
      <c r="AK11" s="14"/>
      <c r="AL11" s="14" t="s">
        <v>50</v>
      </c>
      <c r="AM11" s="98" t="s">
        <v>62</v>
      </c>
      <c r="AO11" s="98" t="s">
        <v>2447</v>
      </c>
    </row>
    <row r="12" spans="1:47" s="15" customFormat="1" ht="189.75" customHeight="1" x14ac:dyDescent="0.25">
      <c r="A12" s="2" t="s">
        <v>835</v>
      </c>
      <c r="B12" s="17">
        <v>6621002530</v>
      </c>
      <c r="C12" s="99">
        <v>1026601327939</v>
      </c>
      <c r="D12" s="97" t="s">
        <v>2890</v>
      </c>
      <c r="E12" s="97" t="s">
        <v>2891</v>
      </c>
      <c r="F12" s="14">
        <v>1</v>
      </c>
      <c r="G12" s="14" t="s">
        <v>43</v>
      </c>
      <c r="H12" s="14">
        <v>3</v>
      </c>
      <c r="I12" s="14" t="s">
        <v>44</v>
      </c>
      <c r="J12" s="14">
        <v>3</v>
      </c>
      <c r="K12" s="14" t="s">
        <v>128</v>
      </c>
      <c r="L12" s="14">
        <v>7</v>
      </c>
      <c r="M12" s="14" t="s">
        <v>1819</v>
      </c>
      <c r="N12" s="14">
        <v>1</v>
      </c>
      <c r="O12" s="98">
        <f t="shared" si="2"/>
        <v>5.25</v>
      </c>
      <c r="P12" s="98" t="s">
        <v>2824</v>
      </c>
      <c r="Q12" s="14">
        <v>0</v>
      </c>
      <c r="R12" s="98" t="s">
        <v>2824</v>
      </c>
      <c r="S12" s="100" t="s">
        <v>2825</v>
      </c>
      <c r="T12" s="121">
        <f t="shared" si="0"/>
        <v>0.8571428571428571</v>
      </c>
      <c r="U12" s="98">
        <v>1</v>
      </c>
      <c r="V12" s="98">
        <v>1.1000000000000001</v>
      </c>
      <c r="W12" s="100" t="s">
        <v>2825</v>
      </c>
      <c r="X12" s="117">
        <f t="shared" si="1"/>
        <v>0.15714285714285717</v>
      </c>
      <c r="Y12" s="97">
        <v>3</v>
      </c>
      <c r="Z12" s="97" t="s">
        <v>2295</v>
      </c>
      <c r="AA12" s="14">
        <v>415</v>
      </c>
      <c r="AB12" s="14" t="s">
        <v>46</v>
      </c>
      <c r="AC12" s="14" t="s">
        <v>51</v>
      </c>
      <c r="AD12" s="1" t="s">
        <v>57</v>
      </c>
      <c r="AE12" s="1">
        <v>17</v>
      </c>
      <c r="AF12" s="41" t="s">
        <v>63</v>
      </c>
      <c r="AG12" s="41" t="s">
        <v>64</v>
      </c>
      <c r="AH12" s="14" t="s">
        <v>2776</v>
      </c>
      <c r="AI12" s="98" t="s">
        <v>2779</v>
      </c>
      <c r="AJ12" s="98" t="s">
        <v>2780</v>
      </c>
      <c r="AK12" s="98"/>
      <c r="AL12" s="14" t="s">
        <v>50</v>
      </c>
      <c r="AM12" s="98" t="s">
        <v>826</v>
      </c>
      <c r="AO12" s="98" t="s">
        <v>2447</v>
      </c>
    </row>
    <row r="13" spans="1:47" s="15" customFormat="1" ht="60.75" customHeight="1" x14ac:dyDescent="0.25">
      <c r="A13" s="2" t="s">
        <v>836</v>
      </c>
      <c r="B13" s="17">
        <v>6621002530</v>
      </c>
      <c r="C13" s="99">
        <v>1026601327939</v>
      </c>
      <c r="D13" s="97" t="s">
        <v>2890</v>
      </c>
      <c r="E13" s="97" t="s">
        <v>2891</v>
      </c>
      <c r="F13" s="14">
        <v>1</v>
      </c>
      <c r="G13" s="14" t="s">
        <v>43</v>
      </c>
      <c r="H13" s="14">
        <v>3</v>
      </c>
      <c r="I13" s="14" t="s">
        <v>44</v>
      </c>
      <c r="J13" s="14">
        <v>2</v>
      </c>
      <c r="K13" s="14" t="s">
        <v>45</v>
      </c>
      <c r="L13" s="14">
        <v>6</v>
      </c>
      <c r="M13" s="14" t="s">
        <v>1819</v>
      </c>
      <c r="N13" s="14">
        <v>1</v>
      </c>
      <c r="O13" s="98">
        <f t="shared" si="2"/>
        <v>4.5</v>
      </c>
      <c r="P13" s="98" t="s">
        <v>2824</v>
      </c>
      <c r="Q13" s="14">
        <v>0</v>
      </c>
      <c r="R13" s="98" t="s">
        <v>2824</v>
      </c>
      <c r="S13" s="100" t="s">
        <v>2825</v>
      </c>
      <c r="T13" s="121">
        <f t="shared" si="0"/>
        <v>0.8571428571428571</v>
      </c>
      <c r="U13" s="98">
        <v>1</v>
      </c>
      <c r="V13" s="98">
        <v>1.1000000000000001</v>
      </c>
      <c r="W13" s="100" t="s">
        <v>2825</v>
      </c>
      <c r="X13" s="117">
        <f t="shared" si="1"/>
        <v>0.15714285714285717</v>
      </c>
      <c r="Y13" s="97">
        <v>3</v>
      </c>
      <c r="Z13" s="97" t="s">
        <v>2295</v>
      </c>
      <c r="AA13" s="1">
        <v>415</v>
      </c>
      <c r="AB13" s="2" t="s">
        <v>46</v>
      </c>
      <c r="AC13" s="14" t="s">
        <v>51</v>
      </c>
      <c r="AD13" s="1" t="s">
        <v>65</v>
      </c>
      <c r="AE13" s="31" t="s">
        <v>66</v>
      </c>
      <c r="AF13" s="41" t="s">
        <v>67</v>
      </c>
      <c r="AG13" s="41" t="s">
        <v>68</v>
      </c>
      <c r="AH13" s="14" t="s">
        <v>2926</v>
      </c>
      <c r="AI13" s="97" t="s">
        <v>2924</v>
      </c>
      <c r="AJ13" s="2" t="s">
        <v>2925</v>
      </c>
      <c r="AK13" s="14"/>
      <c r="AL13" s="14" t="s">
        <v>50</v>
      </c>
      <c r="AM13" s="2" t="s">
        <v>1650</v>
      </c>
      <c r="AO13" s="125" t="s">
        <v>2447</v>
      </c>
      <c r="AP13" s="126"/>
      <c r="AQ13" s="127"/>
      <c r="AR13" s="126"/>
      <c r="AS13" s="128"/>
      <c r="AT13" s="128"/>
      <c r="AU13" s="128"/>
    </row>
    <row r="14" spans="1:47" s="15" customFormat="1" ht="31.5" x14ac:dyDescent="0.25">
      <c r="A14" s="2" t="s">
        <v>837</v>
      </c>
      <c r="B14" s="17">
        <v>6621002530</v>
      </c>
      <c r="C14" s="99">
        <v>1026601327939</v>
      </c>
      <c r="D14" s="97" t="s">
        <v>2890</v>
      </c>
      <c r="E14" s="97" t="s">
        <v>2891</v>
      </c>
      <c r="F14" s="14">
        <v>1</v>
      </c>
      <c r="G14" s="14" t="s">
        <v>43</v>
      </c>
      <c r="H14" s="14">
        <v>3</v>
      </c>
      <c r="I14" s="14" t="s">
        <v>44</v>
      </c>
      <c r="J14" s="14">
        <v>2</v>
      </c>
      <c r="K14" s="14" t="s">
        <v>45</v>
      </c>
      <c r="L14" s="14">
        <v>5</v>
      </c>
      <c r="M14" s="14" t="s">
        <v>1819</v>
      </c>
      <c r="N14" s="14">
        <v>1</v>
      </c>
      <c r="O14" s="98">
        <f t="shared" si="2"/>
        <v>3.75</v>
      </c>
      <c r="P14" s="98" t="s">
        <v>2824</v>
      </c>
      <c r="Q14" s="14">
        <v>0</v>
      </c>
      <c r="R14" s="98" t="s">
        <v>2824</v>
      </c>
      <c r="S14" s="100" t="s">
        <v>2825</v>
      </c>
      <c r="T14" s="121">
        <f t="shared" si="0"/>
        <v>0.8571428571428571</v>
      </c>
      <c r="U14" s="98">
        <v>1</v>
      </c>
      <c r="V14" s="98">
        <v>1.1000000000000001</v>
      </c>
      <c r="W14" s="100" t="s">
        <v>2825</v>
      </c>
      <c r="X14" s="117">
        <f t="shared" si="1"/>
        <v>0.15714285714285717</v>
      </c>
      <c r="Y14" s="97">
        <v>3</v>
      </c>
      <c r="Z14" s="97" t="s">
        <v>2295</v>
      </c>
      <c r="AA14" s="14">
        <v>415</v>
      </c>
      <c r="AB14" s="14" t="s">
        <v>46</v>
      </c>
      <c r="AC14" s="14" t="s">
        <v>51</v>
      </c>
      <c r="AD14" s="1" t="s">
        <v>65</v>
      </c>
      <c r="AE14" s="1">
        <v>22</v>
      </c>
      <c r="AF14" s="41" t="s">
        <v>69</v>
      </c>
      <c r="AG14" s="41" t="s">
        <v>70</v>
      </c>
      <c r="AH14" s="14" t="s">
        <v>1592</v>
      </c>
      <c r="AI14" s="14">
        <v>6621018178</v>
      </c>
      <c r="AJ14" s="14" t="s">
        <v>2781</v>
      </c>
      <c r="AK14" s="14"/>
      <c r="AL14" s="14" t="s">
        <v>50</v>
      </c>
      <c r="AM14" s="32" t="s">
        <v>2559</v>
      </c>
      <c r="AO14" s="98" t="s">
        <v>2447</v>
      </c>
    </row>
    <row r="15" spans="1:47" s="15" customFormat="1" ht="33.75" customHeight="1" x14ac:dyDescent="0.25">
      <c r="A15" s="2" t="s">
        <v>838</v>
      </c>
      <c r="B15" s="17">
        <v>6621002530</v>
      </c>
      <c r="C15" s="99">
        <v>1026601327939</v>
      </c>
      <c r="D15" s="97" t="s">
        <v>2890</v>
      </c>
      <c r="E15" s="97" t="s">
        <v>2891</v>
      </c>
      <c r="F15" s="2">
        <v>2</v>
      </c>
      <c r="G15" s="2" t="s">
        <v>1800</v>
      </c>
      <c r="H15" s="1">
        <v>3</v>
      </c>
      <c r="I15" s="1" t="s">
        <v>44</v>
      </c>
      <c r="J15" s="1">
        <v>1</v>
      </c>
      <c r="K15" s="1" t="s">
        <v>613</v>
      </c>
      <c r="L15" s="14">
        <v>3</v>
      </c>
      <c r="M15" s="14">
        <v>1.1000000000000001</v>
      </c>
      <c r="N15" s="14">
        <v>1</v>
      </c>
      <c r="O15" s="98">
        <f t="shared" si="2"/>
        <v>3.3000000000000003</v>
      </c>
      <c r="P15" s="14" t="s">
        <v>2286</v>
      </c>
      <c r="Q15" s="14">
        <v>0</v>
      </c>
      <c r="R15" s="98" t="s">
        <v>2824</v>
      </c>
      <c r="S15" s="100" t="s">
        <v>2825</v>
      </c>
      <c r="T15" s="121">
        <f t="shared" si="0"/>
        <v>0.8571428571428571</v>
      </c>
      <c r="U15" s="14">
        <v>2</v>
      </c>
      <c r="V15" s="14">
        <v>1.1000000000000001</v>
      </c>
      <c r="W15" s="100" t="s">
        <v>2825</v>
      </c>
      <c r="X15" s="117">
        <f t="shared" si="1"/>
        <v>0.31428571428571433</v>
      </c>
      <c r="Y15" s="2">
        <v>3</v>
      </c>
      <c r="Z15" s="2" t="s">
        <v>2295</v>
      </c>
      <c r="AA15" s="1">
        <v>415</v>
      </c>
      <c r="AB15" s="2" t="s">
        <v>46</v>
      </c>
      <c r="AC15" s="14" t="s">
        <v>51</v>
      </c>
      <c r="AD15" s="1" t="s">
        <v>2026</v>
      </c>
      <c r="AE15" s="1">
        <v>23</v>
      </c>
      <c r="AF15" s="41" t="s">
        <v>1632</v>
      </c>
      <c r="AG15" s="41" t="s">
        <v>1631</v>
      </c>
      <c r="AH15" s="14" t="s">
        <v>1592</v>
      </c>
      <c r="AI15" s="1">
        <v>6621011510</v>
      </c>
      <c r="AJ15" s="2" t="s">
        <v>42</v>
      </c>
      <c r="AK15" s="14"/>
      <c r="AL15" s="106" t="s">
        <v>2523</v>
      </c>
      <c r="AM15" s="106" t="s">
        <v>2524</v>
      </c>
      <c r="AO15" s="98" t="s">
        <v>2447</v>
      </c>
    </row>
    <row r="16" spans="1:47" s="15" customFormat="1" ht="66" customHeight="1" x14ac:dyDescent="0.25">
      <c r="A16" s="2" t="s">
        <v>839</v>
      </c>
      <c r="B16" s="17">
        <v>6621002530</v>
      </c>
      <c r="C16" s="99">
        <v>1026601327939</v>
      </c>
      <c r="D16" s="97" t="s">
        <v>2890</v>
      </c>
      <c r="E16" s="97" t="s">
        <v>2891</v>
      </c>
      <c r="F16" s="2">
        <v>2</v>
      </c>
      <c r="G16" s="2" t="s">
        <v>1800</v>
      </c>
      <c r="H16" s="1">
        <v>3</v>
      </c>
      <c r="I16" s="1" t="s">
        <v>44</v>
      </c>
      <c r="J16" s="1">
        <v>1</v>
      </c>
      <c r="K16" s="1" t="s">
        <v>613</v>
      </c>
      <c r="L16" s="1">
        <v>4</v>
      </c>
      <c r="M16" s="14">
        <v>1.1000000000000001</v>
      </c>
      <c r="N16" s="14">
        <v>1</v>
      </c>
      <c r="O16" s="98">
        <f t="shared" si="2"/>
        <v>4.4000000000000004</v>
      </c>
      <c r="P16" s="14" t="s">
        <v>2286</v>
      </c>
      <c r="Q16" s="14">
        <v>0</v>
      </c>
      <c r="R16" s="98" t="s">
        <v>2824</v>
      </c>
      <c r="S16" s="100" t="s">
        <v>2825</v>
      </c>
      <c r="T16" s="121">
        <f t="shared" ref="T16:T30" si="3">2*1.5*2/7</f>
        <v>0.8571428571428571</v>
      </c>
      <c r="U16" s="14">
        <v>2</v>
      </c>
      <c r="V16" s="14">
        <v>1.1000000000000001</v>
      </c>
      <c r="W16" s="100" t="s">
        <v>2825</v>
      </c>
      <c r="X16" s="117">
        <f t="shared" ref="X16:X18" si="4">U16*V16/7</f>
        <v>0.31428571428571433</v>
      </c>
      <c r="Y16" s="2">
        <v>3</v>
      </c>
      <c r="Z16" s="2" t="s">
        <v>2295</v>
      </c>
      <c r="AA16" s="14">
        <v>415</v>
      </c>
      <c r="AB16" s="14" t="s">
        <v>46</v>
      </c>
      <c r="AC16" s="14" t="s">
        <v>51</v>
      </c>
      <c r="AD16" s="1" t="s">
        <v>72</v>
      </c>
      <c r="AE16" s="1">
        <v>1</v>
      </c>
      <c r="AF16" s="41" t="s">
        <v>73</v>
      </c>
      <c r="AG16" s="41" t="s">
        <v>74</v>
      </c>
      <c r="AH16" s="14" t="s">
        <v>2776</v>
      </c>
      <c r="AI16" s="97" t="s">
        <v>2779</v>
      </c>
      <c r="AJ16" s="2" t="s">
        <v>2782</v>
      </c>
      <c r="AK16" s="14"/>
      <c r="AL16" s="14" t="s">
        <v>2054</v>
      </c>
      <c r="AM16" s="2" t="s">
        <v>2512</v>
      </c>
      <c r="AO16" s="98" t="s">
        <v>2448</v>
      </c>
    </row>
    <row r="17" spans="1:41" s="15" customFormat="1" ht="58.5" customHeight="1" x14ac:dyDescent="0.25">
      <c r="A17" s="2" t="s">
        <v>840</v>
      </c>
      <c r="B17" s="17">
        <v>6621002530</v>
      </c>
      <c r="C17" s="99">
        <v>1026601327939</v>
      </c>
      <c r="D17" s="97" t="s">
        <v>2890</v>
      </c>
      <c r="E17" s="97" t="s">
        <v>2891</v>
      </c>
      <c r="F17" s="14">
        <v>2</v>
      </c>
      <c r="G17" s="14" t="s">
        <v>1800</v>
      </c>
      <c r="H17" s="14">
        <v>3</v>
      </c>
      <c r="I17" s="14" t="s">
        <v>44</v>
      </c>
      <c r="J17" s="14">
        <v>1</v>
      </c>
      <c r="K17" s="14" t="s">
        <v>613</v>
      </c>
      <c r="L17" s="14">
        <v>5</v>
      </c>
      <c r="M17" s="14">
        <v>1.1000000000000001</v>
      </c>
      <c r="N17" s="14">
        <v>1</v>
      </c>
      <c r="O17" s="98">
        <f t="shared" si="2"/>
        <v>5.5</v>
      </c>
      <c r="P17" s="14" t="s">
        <v>2286</v>
      </c>
      <c r="Q17" s="14">
        <v>0</v>
      </c>
      <c r="R17" s="98" t="s">
        <v>2824</v>
      </c>
      <c r="S17" s="100" t="s">
        <v>2825</v>
      </c>
      <c r="T17" s="121">
        <f t="shared" si="3"/>
        <v>0.8571428571428571</v>
      </c>
      <c r="U17" s="14">
        <v>1</v>
      </c>
      <c r="V17" s="14">
        <v>1.1000000000000001</v>
      </c>
      <c r="W17" s="100" t="s">
        <v>2825</v>
      </c>
      <c r="X17" s="117">
        <f t="shared" si="4"/>
        <v>0.15714285714285717</v>
      </c>
      <c r="Y17" s="2">
        <v>3</v>
      </c>
      <c r="Z17" s="2" t="s">
        <v>2295</v>
      </c>
      <c r="AA17" s="1">
        <v>415</v>
      </c>
      <c r="AB17" s="2" t="s">
        <v>46</v>
      </c>
      <c r="AC17" s="14" t="s">
        <v>51</v>
      </c>
      <c r="AD17" s="1" t="s">
        <v>71</v>
      </c>
      <c r="AE17" s="1">
        <v>33</v>
      </c>
      <c r="AF17" s="41" t="s">
        <v>75</v>
      </c>
      <c r="AG17" s="41" t="s">
        <v>76</v>
      </c>
      <c r="AH17" s="14" t="s">
        <v>2776</v>
      </c>
      <c r="AI17" s="2" t="s">
        <v>2779</v>
      </c>
      <c r="AJ17" s="2" t="s">
        <v>2783</v>
      </c>
      <c r="AK17" s="98"/>
      <c r="AL17" s="14" t="s">
        <v>50</v>
      </c>
      <c r="AM17" s="2" t="s">
        <v>2532</v>
      </c>
      <c r="AO17" s="98" t="s">
        <v>2447</v>
      </c>
    </row>
    <row r="18" spans="1:41" s="15" customFormat="1" ht="117.75" customHeight="1" x14ac:dyDescent="0.25">
      <c r="A18" s="2" t="s">
        <v>841</v>
      </c>
      <c r="B18" s="17">
        <v>6621002530</v>
      </c>
      <c r="C18" s="99">
        <v>1026601327939</v>
      </c>
      <c r="D18" s="97" t="s">
        <v>2890</v>
      </c>
      <c r="E18" s="97" t="s">
        <v>2891</v>
      </c>
      <c r="F18" s="14">
        <v>2</v>
      </c>
      <c r="G18" s="14" t="s">
        <v>1800</v>
      </c>
      <c r="H18" s="14">
        <v>3</v>
      </c>
      <c r="I18" s="14" t="s">
        <v>44</v>
      </c>
      <c r="J18" s="14">
        <v>1</v>
      </c>
      <c r="K18" s="14" t="s">
        <v>613</v>
      </c>
      <c r="L18" s="14">
        <v>5</v>
      </c>
      <c r="M18" s="14">
        <v>1.1000000000000001</v>
      </c>
      <c r="N18" s="14">
        <v>1</v>
      </c>
      <c r="O18" s="98">
        <f t="shared" si="2"/>
        <v>5.5</v>
      </c>
      <c r="P18" s="14" t="s">
        <v>2286</v>
      </c>
      <c r="Q18" s="14">
        <v>0</v>
      </c>
      <c r="R18" s="98" t="s">
        <v>2824</v>
      </c>
      <c r="S18" s="100" t="s">
        <v>2825</v>
      </c>
      <c r="T18" s="121">
        <f t="shared" si="3"/>
        <v>0.8571428571428571</v>
      </c>
      <c r="U18" s="14">
        <v>1</v>
      </c>
      <c r="V18" s="14">
        <v>1.1000000000000001</v>
      </c>
      <c r="W18" s="100" t="s">
        <v>2825</v>
      </c>
      <c r="X18" s="117">
        <f t="shared" si="4"/>
        <v>0.15714285714285717</v>
      </c>
      <c r="Y18" s="2">
        <v>3</v>
      </c>
      <c r="Z18" s="2" t="s">
        <v>2295</v>
      </c>
      <c r="AA18" s="1">
        <v>415</v>
      </c>
      <c r="AB18" s="2" t="s">
        <v>46</v>
      </c>
      <c r="AC18" s="14" t="s">
        <v>51</v>
      </c>
      <c r="AD18" s="1" t="s">
        <v>71</v>
      </c>
      <c r="AE18" s="31" t="s">
        <v>77</v>
      </c>
      <c r="AF18" s="41" t="s">
        <v>78</v>
      </c>
      <c r="AG18" s="41" t="s">
        <v>79</v>
      </c>
      <c r="AH18" s="14" t="s">
        <v>2784</v>
      </c>
      <c r="AI18" s="111" t="s">
        <v>2785</v>
      </c>
      <c r="AJ18" s="111" t="s">
        <v>2786</v>
      </c>
      <c r="AK18" s="98"/>
      <c r="AL18" s="106" t="s">
        <v>2523</v>
      </c>
      <c r="AM18" s="2" t="s">
        <v>2531</v>
      </c>
      <c r="AO18" s="98" t="s">
        <v>2447</v>
      </c>
    </row>
    <row r="19" spans="1:41" s="15" customFormat="1" ht="134.25" customHeight="1" x14ac:dyDescent="0.25">
      <c r="A19" s="2" t="s">
        <v>842</v>
      </c>
      <c r="B19" s="17">
        <v>6621002530</v>
      </c>
      <c r="C19" s="99">
        <v>1026601327939</v>
      </c>
      <c r="D19" s="97" t="s">
        <v>2890</v>
      </c>
      <c r="E19" s="97" t="s">
        <v>2891</v>
      </c>
      <c r="F19" s="14">
        <v>1</v>
      </c>
      <c r="G19" s="14" t="s">
        <v>43</v>
      </c>
      <c r="H19" s="14">
        <v>1</v>
      </c>
      <c r="I19" s="14" t="s">
        <v>127</v>
      </c>
      <c r="J19" s="14">
        <v>3</v>
      </c>
      <c r="K19" s="14" t="s">
        <v>128</v>
      </c>
      <c r="L19" s="14">
        <v>3</v>
      </c>
      <c r="M19" s="14" t="s">
        <v>1819</v>
      </c>
      <c r="N19" s="14">
        <v>1</v>
      </c>
      <c r="O19" s="98">
        <f t="shared" si="2"/>
        <v>2.25</v>
      </c>
      <c r="P19" s="14" t="s">
        <v>2824</v>
      </c>
      <c r="Q19" s="14">
        <v>0</v>
      </c>
      <c r="R19" s="98" t="s">
        <v>2824</v>
      </c>
      <c r="S19" s="100" t="s">
        <v>2825</v>
      </c>
      <c r="T19" s="121">
        <f t="shared" si="3"/>
        <v>0.8571428571428571</v>
      </c>
      <c r="U19" s="98">
        <v>1</v>
      </c>
      <c r="V19" s="98">
        <v>1.1000000000000001</v>
      </c>
      <c r="W19" s="100" t="s">
        <v>2825</v>
      </c>
      <c r="X19" s="117">
        <f t="shared" ref="X19" si="5">U19*V19/7</f>
        <v>0.15714285714285717</v>
      </c>
      <c r="Y19" s="97">
        <v>3</v>
      </c>
      <c r="Z19" s="97" t="s">
        <v>2295</v>
      </c>
      <c r="AA19" s="1">
        <v>415</v>
      </c>
      <c r="AB19" s="2" t="s">
        <v>46</v>
      </c>
      <c r="AC19" s="14" t="s">
        <v>51</v>
      </c>
      <c r="AD19" s="1" t="s">
        <v>752</v>
      </c>
      <c r="AE19" s="1">
        <v>7</v>
      </c>
      <c r="AF19" s="41" t="s">
        <v>80</v>
      </c>
      <c r="AG19" s="41" t="s">
        <v>81</v>
      </c>
      <c r="AH19" s="14" t="s">
        <v>2776</v>
      </c>
      <c r="AI19" s="98" t="s">
        <v>2787</v>
      </c>
      <c r="AJ19" s="98" t="s">
        <v>2788</v>
      </c>
      <c r="AK19" s="98"/>
      <c r="AL19" s="14" t="s">
        <v>50</v>
      </c>
      <c r="AM19" s="2" t="s">
        <v>88</v>
      </c>
      <c r="AO19" s="98" t="s">
        <v>2447</v>
      </c>
    </row>
    <row r="20" spans="1:41" s="15" customFormat="1" ht="57" customHeight="1" x14ac:dyDescent="0.25">
      <c r="A20" s="2" t="s">
        <v>843</v>
      </c>
      <c r="B20" s="17">
        <v>6621002530</v>
      </c>
      <c r="C20" s="99">
        <v>1026601327939</v>
      </c>
      <c r="D20" s="97" t="s">
        <v>2890</v>
      </c>
      <c r="E20" s="97" t="s">
        <v>2891</v>
      </c>
      <c r="F20" s="14">
        <v>2</v>
      </c>
      <c r="G20" s="14" t="s">
        <v>1800</v>
      </c>
      <c r="H20" s="14">
        <v>3</v>
      </c>
      <c r="I20" s="14" t="s">
        <v>44</v>
      </c>
      <c r="J20" s="14">
        <v>1</v>
      </c>
      <c r="K20" s="14" t="s">
        <v>613</v>
      </c>
      <c r="L20" s="14">
        <v>5</v>
      </c>
      <c r="M20" s="14">
        <v>1.1000000000000001</v>
      </c>
      <c r="N20" s="14">
        <v>1</v>
      </c>
      <c r="O20" s="98">
        <f t="shared" si="2"/>
        <v>5.5</v>
      </c>
      <c r="P20" s="14" t="s">
        <v>2286</v>
      </c>
      <c r="Q20" s="14">
        <v>0</v>
      </c>
      <c r="R20" s="98" t="s">
        <v>2824</v>
      </c>
      <c r="S20" s="100" t="s">
        <v>2825</v>
      </c>
      <c r="T20" s="121">
        <f t="shared" si="3"/>
        <v>0.8571428571428571</v>
      </c>
      <c r="U20" s="14">
        <v>1</v>
      </c>
      <c r="V20" s="14">
        <v>1.1000000000000001</v>
      </c>
      <c r="W20" s="100" t="s">
        <v>2825</v>
      </c>
      <c r="X20" s="117">
        <f t="shared" ref="X20:X22" si="6">U20*V20/7</f>
        <v>0.15714285714285717</v>
      </c>
      <c r="Y20" s="2">
        <v>3</v>
      </c>
      <c r="Z20" s="2" t="s">
        <v>2295</v>
      </c>
      <c r="AA20" s="1">
        <v>415</v>
      </c>
      <c r="AB20" s="2" t="s">
        <v>46</v>
      </c>
      <c r="AC20" s="14" t="s">
        <v>51</v>
      </c>
      <c r="AD20" s="1" t="s">
        <v>71</v>
      </c>
      <c r="AE20" s="1">
        <v>34</v>
      </c>
      <c r="AF20" s="41" t="s">
        <v>82</v>
      </c>
      <c r="AG20" s="41" t="s">
        <v>83</v>
      </c>
      <c r="AH20" s="14" t="s">
        <v>2776</v>
      </c>
      <c r="AI20" s="98" t="s">
        <v>2789</v>
      </c>
      <c r="AJ20" s="98" t="s">
        <v>2790</v>
      </c>
      <c r="AK20" s="14"/>
      <c r="AL20" s="14" t="s">
        <v>50</v>
      </c>
      <c r="AM20" s="2" t="s">
        <v>89</v>
      </c>
      <c r="AO20" s="98" t="s">
        <v>2447</v>
      </c>
    </row>
    <row r="21" spans="1:41" s="15" customFormat="1" ht="70.5" customHeight="1" x14ac:dyDescent="0.25">
      <c r="A21" s="2" t="s">
        <v>844</v>
      </c>
      <c r="B21" s="17">
        <v>6621002530</v>
      </c>
      <c r="C21" s="99">
        <v>1026601327939</v>
      </c>
      <c r="D21" s="97" t="s">
        <v>2890</v>
      </c>
      <c r="E21" s="97" t="s">
        <v>2891</v>
      </c>
      <c r="F21" s="14">
        <v>2</v>
      </c>
      <c r="G21" s="14" t="s">
        <v>1800</v>
      </c>
      <c r="H21" s="14">
        <v>3</v>
      </c>
      <c r="I21" s="14" t="s">
        <v>44</v>
      </c>
      <c r="J21" s="14">
        <v>1</v>
      </c>
      <c r="K21" s="14" t="s">
        <v>613</v>
      </c>
      <c r="L21" s="14">
        <v>5</v>
      </c>
      <c r="M21" s="14">
        <v>1.1000000000000001</v>
      </c>
      <c r="N21" s="14">
        <v>1</v>
      </c>
      <c r="O21" s="98">
        <f t="shared" si="2"/>
        <v>5.5</v>
      </c>
      <c r="P21" s="14" t="s">
        <v>2286</v>
      </c>
      <c r="Q21" s="14">
        <v>0</v>
      </c>
      <c r="R21" s="98" t="s">
        <v>2824</v>
      </c>
      <c r="S21" s="100" t="s">
        <v>2825</v>
      </c>
      <c r="T21" s="121">
        <f t="shared" si="3"/>
        <v>0.8571428571428571</v>
      </c>
      <c r="U21" s="14">
        <v>1</v>
      </c>
      <c r="V21" s="14">
        <v>1.1000000000000001</v>
      </c>
      <c r="W21" s="100" t="s">
        <v>2825</v>
      </c>
      <c r="X21" s="117">
        <f t="shared" si="6"/>
        <v>0.15714285714285717</v>
      </c>
      <c r="Y21" s="2">
        <v>3</v>
      </c>
      <c r="Z21" s="2" t="s">
        <v>2295</v>
      </c>
      <c r="AA21" s="1">
        <v>415</v>
      </c>
      <c r="AB21" s="2" t="s">
        <v>46</v>
      </c>
      <c r="AC21" s="14" t="s">
        <v>51</v>
      </c>
      <c r="AD21" s="1" t="s">
        <v>71</v>
      </c>
      <c r="AE21" s="1">
        <v>20</v>
      </c>
      <c r="AF21" s="41" t="s">
        <v>84</v>
      </c>
      <c r="AG21" s="41" t="s">
        <v>85</v>
      </c>
      <c r="AH21" s="14" t="s">
        <v>2776</v>
      </c>
      <c r="AI21" s="98" t="s">
        <v>2791</v>
      </c>
      <c r="AJ21" s="98" t="s">
        <v>2792</v>
      </c>
      <c r="AK21" s="98"/>
      <c r="AL21" s="106" t="s">
        <v>2523</v>
      </c>
      <c r="AM21" s="2" t="s">
        <v>2530</v>
      </c>
      <c r="AO21" s="98" t="s">
        <v>2447</v>
      </c>
    </row>
    <row r="22" spans="1:41" s="15" customFormat="1" ht="54.75" customHeight="1" x14ac:dyDescent="0.25">
      <c r="A22" s="2" t="s">
        <v>845</v>
      </c>
      <c r="B22" s="17">
        <v>6621002530</v>
      </c>
      <c r="C22" s="99">
        <v>1026601327939</v>
      </c>
      <c r="D22" s="97" t="s">
        <v>2890</v>
      </c>
      <c r="E22" s="97" t="s">
        <v>2891</v>
      </c>
      <c r="F22" s="14">
        <v>1</v>
      </c>
      <c r="G22" s="14" t="s">
        <v>43</v>
      </c>
      <c r="H22" s="14">
        <v>3</v>
      </c>
      <c r="I22" s="14" t="s">
        <v>44</v>
      </c>
      <c r="J22" s="14">
        <v>2</v>
      </c>
      <c r="K22" s="14" t="s">
        <v>45</v>
      </c>
      <c r="L22" s="14">
        <v>6</v>
      </c>
      <c r="M22" s="14" t="s">
        <v>1819</v>
      </c>
      <c r="N22" s="14">
        <v>1</v>
      </c>
      <c r="O22" s="98">
        <f t="shared" si="2"/>
        <v>4.5</v>
      </c>
      <c r="P22" s="14" t="s">
        <v>2824</v>
      </c>
      <c r="Q22" s="14">
        <v>0</v>
      </c>
      <c r="R22" s="98" t="s">
        <v>2824</v>
      </c>
      <c r="S22" s="100" t="s">
        <v>2825</v>
      </c>
      <c r="T22" s="121">
        <f t="shared" si="3"/>
        <v>0.8571428571428571</v>
      </c>
      <c r="U22" s="98">
        <v>1</v>
      </c>
      <c r="V22" s="98">
        <v>1.1000000000000001</v>
      </c>
      <c r="W22" s="100" t="s">
        <v>2825</v>
      </c>
      <c r="X22" s="117">
        <f t="shared" si="6"/>
        <v>0.15714285714285717</v>
      </c>
      <c r="Y22" s="97">
        <v>3</v>
      </c>
      <c r="Z22" s="97" t="s">
        <v>2295</v>
      </c>
      <c r="AA22" s="1">
        <v>415</v>
      </c>
      <c r="AB22" s="2" t="s">
        <v>46</v>
      </c>
      <c r="AC22" s="14" t="s">
        <v>51</v>
      </c>
      <c r="AD22" s="1" t="s">
        <v>47</v>
      </c>
      <c r="AE22" s="1">
        <v>1</v>
      </c>
      <c r="AF22" s="41" t="s">
        <v>86</v>
      </c>
      <c r="AG22" s="41" t="s">
        <v>87</v>
      </c>
      <c r="AH22" s="14" t="s">
        <v>2776</v>
      </c>
      <c r="AI22" s="98" t="s">
        <v>2793</v>
      </c>
      <c r="AJ22" s="98" t="s">
        <v>2794</v>
      </c>
      <c r="AK22" s="14"/>
      <c r="AL22" s="106" t="s">
        <v>2523</v>
      </c>
      <c r="AM22" s="2" t="s">
        <v>2527</v>
      </c>
      <c r="AO22" s="98" t="s">
        <v>2447</v>
      </c>
    </row>
    <row r="23" spans="1:41" s="15" customFormat="1" ht="38.25" customHeight="1" x14ac:dyDescent="0.25">
      <c r="A23" s="2" t="s">
        <v>846</v>
      </c>
      <c r="B23" s="17">
        <v>6621002530</v>
      </c>
      <c r="C23" s="99">
        <v>1026601327939</v>
      </c>
      <c r="D23" s="97" t="s">
        <v>2890</v>
      </c>
      <c r="E23" s="97" t="s">
        <v>2891</v>
      </c>
      <c r="F23" s="14">
        <v>2</v>
      </c>
      <c r="G23" s="14" t="s">
        <v>1800</v>
      </c>
      <c r="H23" s="14">
        <v>3</v>
      </c>
      <c r="I23" s="14" t="s">
        <v>44</v>
      </c>
      <c r="J23" s="14">
        <v>1</v>
      </c>
      <c r="K23" s="14" t="s">
        <v>613</v>
      </c>
      <c r="L23" s="14">
        <v>2</v>
      </c>
      <c r="M23" s="14">
        <v>1.1000000000000001</v>
      </c>
      <c r="N23" s="14">
        <v>1</v>
      </c>
      <c r="O23" s="98">
        <f t="shared" si="2"/>
        <v>2.2000000000000002</v>
      </c>
      <c r="P23" s="14" t="s">
        <v>2286</v>
      </c>
      <c r="Q23" s="14">
        <v>0</v>
      </c>
      <c r="R23" s="98" t="s">
        <v>2824</v>
      </c>
      <c r="S23" s="100" t="s">
        <v>2825</v>
      </c>
      <c r="T23" s="121">
        <f t="shared" si="3"/>
        <v>0.8571428571428571</v>
      </c>
      <c r="U23" s="2">
        <v>2</v>
      </c>
      <c r="V23" s="2">
        <v>1.1000000000000001</v>
      </c>
      <c r="W23" s="100" t="s">
        <v>2825</v>
      </c>
      <c r="X23" s="117">
        <f t="shared" ref="X23:X28" si="7">U23*V23/7</f>
        <v>0.31428571428571433</v>
      </c>
      <c r="Y23" s="2">
        <v>3</v>
      </c>
      <c r="Z23" s="2" t="s">
        <v>2295</v>
      </c>
      <c r="AA23" s="1">
        <v>415</v>
      </c>
      <c r="AB23" s="2" t="s">
        <v>46</v>
      </c>
      <c r="AC23" s="14" t="s">
        <v>51</v>
      </c>
      <c r="AD23" s="1" t="s">
        <v>1630</v>
      </c>
      <c r="AE23" s="1">
        <v>5</v>
      </c>
      <c r="AF23" s="41" t="s">
        <v>1820</v>
      </c>
      <c r="AG23" s="41" t="s">
        <v>1821</v>
      </c>
      <c r="AH23" s="14" t="s">
        <v>2776</v>
      </c>
      <c r="AI23" s="98" t="s">
        <v>2787</v>
      </c>
      <c r="AJ23" s="98" t="s">
        <v>2788</v>
      </c>
      <c r="AK23" s="14"/>
      <c r="AL23" s="14" t="s">
        <v>148</v>
      </c>
      <c r="AM23" s="2" t="s">
        <v>1651</v>
      </c>
      <c r="AO23" s="98" t="s">
        <v>148</v>
      </c>
    </row>
    <row r="24" spans="1:41" s="15" customFormat="1" ht="33.75" customHeight="1" x14ac:dyDescent="0.25">
      <c r="A24" s="2" t="s">
        <v>847</v>
      </c>
      <c r="B24" s="17">
        <v>6621002530</v>
      </c>
      <c r="C24" s="99">
        <v>1026601327939</v>
      </c>
      <c r="D24" s="97" t="s">
        <v>2890</v>
      </c>
      <c r="E24" s="97" t="s">
        <v>2891</v>
      </c>
      <c r="F24" s="14">
        <v>2</v>
      </c>
      <c r="G24" s="14" t="s">
        <v>1800</v>
      </c>
      <c r="H24" s="14">
        <v>3</v>
      </c>
      <c r="I24" s="14" t="s">
        <v>44</v>
      </c>
      <c r="J24" s="14">
        <v>1</v>
      </c>
      <c r="K24" s="14" t="s">
        <v>613</v>
      </c>
      <c r="L24" s="1">
        <v>1</v>
      </c>
      <c r="M24" s="14">
        <v>1.1000000000000001</v>
      </c>
      <c r="N24" s="14">
        <v>1</v>
      </c>
      <c r="O24" s="98">
        <f t="shared" si="2"/>
        <v>1.1000000000000001</v>
      </c>
      <c r="P24" s="14" t="s">
        <v>2286</v>
      </c>
      <c r="Q24" s="14">
        <v>0</v>
      </c>
      <c r="R24" s="98" t="s">
        <v>2824</v>
      </c>
      <c r="S24" s="100" t="s">
        <v>2825</v>
      </c>
      <c r="T24" s="121">
        <f t="shared" si="3"/>
        <v>0.8571428571428571</v>
      </c>
      <c r="U24" s="14">
        <v>2</v>
      </c>
      <c r="V24" s="14">
        <v>1.1000000000000001</v>
      </c>
      <c r="W24" s="100" t="s">
        <v>2825</v>
      </c>
      <c r="X24" s="117">
        <f t="shared" si="7"/>
        <v>0.31428571428571433</v>
      </c>
      <c r="Y24" s="2">
        <v>3</v>
      </c>
      <c r="Z24" s="2" t="s">
        <v>2295</v>
      </c>
      <c r="AA24" s="1">
        <v>415</v>
      </c>
      <c r="AB24" s="2" t="s">
        <v>46</v>
      </c>
      <c r="AC24" s="14" t="s">
        <v>51</v>
      </c>
      <c r="AD24" s="1" t="s">
        <v>92</v>
      </c>
      <c r="AE24" s="1">
        <v>3</v>
      </c>
      <c r="AF24" s="41" t="s">
        <v>93</v>
      </c>
      <c r="AG24" s="41" t="s">
        <v>94</v>
      </c>
      <c r="AH24" s="14" t="s">
        <v>2776</v>
      </c>
      <c r="AI24" s="14" t="s">
        <v>2798</v>
      </c>
      <c r="AJ24" s="98" t="s">
        <v>2788</v>
      </c>
      <c r="AK24" s="14"/>
      <c r="AL24" s="14" t="s">
        <v>50</v>
      </c>
      <c r="AM24" s="2" t="s">
        <v>2504</v>
      </c>
      <c r="AO24" s="98" t="s">
        <v>2447</v>
      </c>
    </row>
    <row r="25" spans="1:41" s="15" customFormat="1" ht="44.25" customHeight="1" x14ac:dyDescent="0.25">
      <c r="A25" s="2" t="s">
        <v>848</v>
      </c>
      <c r="B25" s="17">
        <v>6621002530</v>
      </c>
      <c r="C25" s="99">
        <v>1026601327939</v>
      </c>
      <c r="D25" s="97" t="s">
        <v>2890</v>
      </c>
      <c r="E25" s="97" t="s">
        <v>2891</v>
      </c>
      <c r="F25" s="14">
        <v>2</v>
      </c>
      <c r="G25" s="14" t="s">
        <v>1800</v>
      </c>
      <c r="H25" s="14">
        <v>3</v>
      </c>
      <c r="I25" s="14" t="s">
        <v>44</v>
      </c>
      <c r="J25" s="14">
        <v>1</v>
      </c>
      <c r="K25" s="14" t="s">
        <v>613</v>
      </c>
      <c r="L25" s="1">
        <v>1</v>
      </c>
      <c r="M25" s="14">
        <v>1.1000000000000001</v>
      </c>
      <c r="N25" s="14">
        <v>1</v>
      </c>
      <c r="O25" s="98">
        <f t="shared" si="2"/>
        <v>1.1000000000000001</v>
      </c>
      <c r="P25" s="14" t="s">
        <v>2286</v>
      </c>
      <c r="Q25" s="14">
        <v>0</v>
      </c>
      <c r="R25" s="98" t="s">
        <v>2824</v>
      </c>
      <c r="S25" s="100" t="s">
        <v>2825</v>
      </c>
      <c r="T25" s="121">
        <f t="shared" si="3"/>
        <v>0.8571428571428571</v>
      </c>
      <c r="U25" s="2">
        <v>2</v>
      </c>
      <c r="V25" s="2">
        <v>1.1000000000000001</v>
      </c>
      <c r="W25" s="100" t="s">
        <v>2825</v>
      </c>
      <c r="X25" s="117">
        <f t="shared" si="7"/>
        <v>0.31428571428571433</v>
      </c>
      <c r="Y25" s="2">
        <v>3</v>
      </c>
      <c r="Z25" s="2" t="s">
        <v>2295</v>
      </c>
      <c r="AA25" s="1">
        <v>415</v>
      </c>
      <c r="AB25" s="2" t="s">
        <v>46</v>
      </c>
      <c r="AC25" s="14" t="s">
        <v>51</v>
      </c>
      <c r="AD25" s="1" t="s">
        <v>92</v>
      </c>
      <c r="AE25" s="1">
        <v>12</v>
      </c>
      <c r="AF25" s="41" t="s">
        <v>95</v>
      </c>
      <c r="AG25" s="41" t="s">
        <v>96</v>
      </c>
      <c r="AH25" s="14" t="s">
        <v>2776</v>
      </c>
      <c r="AI25" s="98" t="s">
        <v>2787</v>
      </c>
      <c r="AJ25" s="98" t="s">
        <v>2788</v>
      </c>
      <c r="AK25" s="14"/>
      <c r="AL25" s="14" t="s">
        <v>429</v>
      </c>
      <c r="AM25" s="2" t="s">
        <v>2515</v>
      </c>
      <c r="AO25" s="98" t="s">
        <v>2447</v>
      </c>
    </row>
    <row r="26" spans="1:41" s="15" customFormat="1" ht="31.5" x14ac:dyDescent="0.25">
      <c r="A26" s="2" t="s">
        <v>849</v>
      </c>
      <c r="B26" s="17">
        <v>6621002530</v>
      </c>
      <c r="C26" s="99">
        <v>1026601327939</v>
      </c>
      <c r="D26" s="97" t="s">
        <v>2890</v>
      </c>
      <c r="E26" s="97" t="s">
        <v>2891</v>
      </c>
      <c r="F26" s="14">
        <v>2</v>
      </c>
      <c r="G26" s="14" t="s">
        <v>1800</v>
      </c>
      <c r="H26" s="14">
        <v>3</v>
      </c>
      <c r="I26" s="14" t="s">
        <v>44</v>
      </c>
      <c r="J26" s="14">
        <v>1</v>
      </c>
      <c r="K26" s="14" t="s">
        <v>613</v>
      </c>
      <c r="L26" s="1">
        <v>1</v>
      </c>
      <c r="M26" s="14">
        <v>1.1000000000000001</v>
      </c>
      <c r="N26" s="14">
        <v>1</v>
      </c>
      <c r="O26" s="98">
        <f t="shared" si="2"/>
        <v>1.1000000000000001</v>
      </c>
      <c r="P26" s="14" t="s">
        <v>2286</v>
      </c>
      <c r="Q26" s="14">
        <v>0</v>
      </c>
      <c r="R26" s="98" t="s">
        <v>2824</v>
      </c>
      <c r="S26" s="100" t="s">
        <v>2825</v>
      </c>
      <c r="T26" s="121">
        <f t="shared" si="3"/>
        <v>0.8571428571428571</v>
      </c>
      <c r="U26" s="14">
        <v>2</v>
      </c>
      <c r="V26" s="14">
        <v>1.1000000000000001</v>
      </c>
      <c r="W26" s="100" t="s">
        <v>2825</v>
      </c>
      <c r="X26" s="117">
        <f t="shared" si="7"/>
        <v>0.31428571428571433</v>
      </c>
      <c r="Y26" s="2">
        <v>3</v>
      </c>
      <c r="Z26" s="2" t="s">
        <v>2295</v>
      </c>
      <c r="AA26" s="1">
        <v>415</v>
      </c>
      <c r="AB26" s="2" t="s">
        <v>46</v>
      </c>
      <c r="AC26" s="14" t="s">
        <v>51</v>
      </c>
      <c r="AD26" s="1" t="s">
        <v>92</v>
      </c>
      <c r="AE26" s="1">
        <v>6</v>
      </c>
      <c r="AF26" s="41" t="s">
        <v>97</v>
      </c>
      <c r="AG26" s="41" t="s">
        <v>98</v>
      </c>
      <c r="AH26" s="14" t="s">
        <v>1592</v>
      </c>
      <c r="AI26" s="39">
        <v>6682006370</v>
      </c>
      <c r="AJ26" s="98" t="s">
        <v>90</v>
      </c>
      <c r="AK26" s="14"/>
      <c r="AL26" s="14" t="s">
        <v>50</v>
      </c>
      <c r="AM26" s="2" t="s">
        <v>102</v>
      </c>
      <c r="AO26" s="98" t="s">
        <v>2447</v>
      </c>
    </row>
    <row r="27" spans="1:41" s="15" customFormat="1" ht="31.5" x14ac:dyDescent="0.25">
      <c r="A27" s="2" t="s">
        <v>850</v>
      </c>
      <c r="B27" s="17">
        <v>6621002530</v>
      </c>
      <c r="C27" s="99">
        <v>1026601327939</v>
      </c>
      <c r="D27" s="97" t="s">
        <v>2890</v>
      </c>
      <c r="E27" s="97" t="s">
        <v>2891</v>
      </c>
      <c r="F27" s="2">
        <v>1</v>
      </c>
      <c r="G27" s="2" t="s">
        <v>43</v>
      </c>
      <c r="H27" s="1">
        <v>3</v>
      </c>
      <c r="I27" s="1" t="s">
        <v>44</v>
      </c>
      <c r="J27" s="1">
        <v>2</v>
      </c>
      <c r="K27" s="1" t="s">
        <v>45</v>
      </c>
      <c r="L27" s="1">
        <v>6</v>
      </c>
      <c r="M27" s="14" t="s">
        <v>1819</v>
      </c>
      <c r="N27" s="14">
        <v>1</v>
      </c>
      <c r="O27" s="98">
        <f t="shared" si="2"/>
        <v>4.5</v>
      </c>
      <c r="P27" s="98" t="s">
        <v>2824</v>
      </c>
      <c r="Q27" s="14">
        <v>0</v>
      </c>
      <c r="R27" s="98" t="s">
        <v>2824</v>
      </c>
      <c r="S27" s="100" t="s">
        <v>2825</v>
      </c>
      <c r="T27" s="121">
        <f t="shared" si="3"/>
        <v>0.8571428571428571</v>
      </c>
      <c r="U27" s="98">
        <v>1</v>
      </c>
      <c r="V27" s="98">
        <v>1.1000000000000001</v>
      </c>
      <c r="W27" s="100" t="s">
        <v>2825</v>
      </c>
      <c r="X27" s="117">
        <f t="shared" si="7"/>
        <v>0.15714285714285717</v>
      </c>
      <c r="Y27" s="97">
        <v>3</v>
      </c>
      <c r="Z27" s="97" t="s">
        <v>2295</v>
      </c>
      <c r="AA27" s="1">
        <v>415</v>
      </c>
      <c r="AB27" s="2" t="s">
        <v>46</v>
      </c>
      <c r="AC27" s="14" t="s">
        <v>51</v>
      </c>
      <c r="AD27" s="1" t="s">
        <v>99</v>
      </c>
      <c r="AE27" s="1">
        <v>15</v>
      </c>
      <c r="AF27" s="41" t="s">
        <v>100</v>
      </c>
      <c r="AG27" s="41" t="s">
        <v>101</v>
      </c>
      <c r="AH27" s="14" t="s">
        <v>1592</v>
      </c>
      <c r="AI27" s="39">
        <v>6621014409</v>
      </c>
      <c r="AJ27" s="98" t="s">
        <v>91</v>
      </c>
      <c r="AK27" s="14"/>
      <c r="AL27" s="98" t="s">
        <v>429</v>
      </c>
      <c r="AM27" s="2" t="s">
        <v>99</v>
      </c>
      <c r="AO27" s="98" t="s">
        <v>2447</v>
      </c>
    </row>
    <row r="28" spans="1:41" s="15" customFormat="1" ht="38.25" customHeight="1" x14ac:dyDescent="0.25">
      <c r="A28" s="2" t="s">
        <v>851</v>
      </c>
      <c r="B28" s="17">
        <v>6621002530</v>
      </c>
      <c r="C28" s="99">
        <v>1026601327939</v>
      </c>
      <c r="D28" s="97" t="s">
        <v>2890</v>
      </c>
      <c r="E28" s="97" t="s">
        <v>2891</v>
      </c>
      <c r="F28" s="2">
        <v>1</v>
      </c>
      <c r="G28" s="2" t="s">
        <v>43</v>
      </c>
      <c r="H28" s="1">
        <v>3</v>
      </c>
      <c r="I28" s="1" t="s">
        <v>44</v>
      </c>
      <c r="J28" s="1">
        <v>2</v>
      </c>
      <c r="K28" s="1" t="s">
        <v>45</v>
      </c>
      <c r="L28" s="1">
        <v>5</v>
      </c>
      <c r="M28" s="14" t="s">
        <v>1819</v>
      </c>
      <c r="N28" s="14">
        <v>1</v>
      </c>
      <c r="O28" s="98">
        <f t="shared" si="2"/>
        <v>3.75</v>
      </c>
      <c r="P28" s="98" t="s">
        <v>2824</v>
      </c>
      <c r="Q28" s="14">
        <v>0</v>
      </c>
      <c r="R28" s="98" t="s">
        <v>2824</v>
      </c>
      <c r="S28" s="100" t="s">
        <v>2825</v>
      </c>
      <c r="T28" s="121">
        <f t="shared" si="3"/>
        <v>0.8571428571428571</v>
      </c>
      <c r="U28" s="98">
        <v>1</v>
      </c>
      <c r="V28" s="98">
        <v>1.1000000000000001</v>
      </c>
      <c r="W28" s="100" t="s">
        <v>2825</v>
      </c>
      <c r="X28" s="117">
        <f t="shared" si="7"/>
        <v>0.15714285714285717</v>
      </c>
      <c r="Y28" s="97">
        <v>3</v>
      </c>
      <c r="Z28" s="97" t="s">
        <v>2295</v>
      </c>
      <c r="AA28" s="1">
        <v>415</v>
      </c>
      <c r="AB28" s="2" t="s">
        <v>46</v>
      </c>
      <c r="AC28" s="14" t="s">
        <v>51</v>
      </c>
      <c r="AD28" s="1" t="s">
        <v>57</v>
      </c>
      <c r="AE28" s="1">
        <v>26</v>
      </c>
      <c r="AF28" s="41" t="s">
        <v>103</v>
      </c>
      <c r="AG28" s="41" t="s">
        <v>104</v>
      </c>
      <c r="AH28" s="14" t="s">
        <v>2776</v>
      </c>
      <c r="AI28" s="98" t="s">
        <v>2793</v>
      </c>
      <c r="AJ28" s="98" t="s">
        <v>2795</v>
      </c>
      <c r="AK28" s="14"/>
      <c r="AL28" s="14" t="s">
        <v>50</v>
      </c>
      <c r="AM28" s="2" t="s">
        <v>110</v>
      </c>
      <c r="AO28" s="98" t="s">
        <v>2447</v>
      </c>
    </row>
    <row r="29" spans="1:41" s="15" customFormat="1" ht="60" customHeight="1" x14ac:dyDescent="0.25">
      <c r="A29" s="2" t="s">
        <v>852</v>
      </c>
      <c r="B29" s="17">
        <v>6621002530</v>
      </c>
      <c r="C29" s="99">
        <v>1026601327939</v>
      </c>
      <c r="D29" s="97" t="s">
        <v>2890</v>
      </c>
      <c r="E29" s="97" t="s">
        <v>2891</v>
      </c>
      <c r="F29" s="2">
        <v>1</v>
      </c>
      <c r="G29" s="2" t="s">
        <v>43</v>
      </c>
      <c r="H29" s="1">
        <v>3</v>
      </c>
      <c r="I29" s="1" t="s">
        <v>44</v>
      </c>
      <c r="J29" s="1">
        <v>2</v>
      </c>
      <c r="K29" s="1" t="s">
        <v>45</v>
      </c>
      <c r="L29" s="1">
        <v>5</v>
      </c>
      <c r="M29" s="14">
        <v>0.75</v>
      </c>
      <c r="N29" s="14">
        <v>1</v>
      </c>
      <c r="O29" s="98">
        <f t="shared" si="2"/>
        <v>3.75</v>
      </c>
      <c r="P29" s="98" t="s">
        <v>2824</v>
      </c>
      <c r="Q29" s="14">
        <v>0</v>
      </c>
      <c r="R29" s="98" t="s">
        <v>2824</v>
      </c>
      <c r="S29" s="100" t="s">
        <v>2825</v>
      </c>
      <c r="T29" s="121">
        <f t="shared" si="3"/>
        <v>0.8571428571428571</v>
      </c>
      <c r="U29" s="98">
        <v>1</v>
      </c>
      <c r="V29" s="98">
        <v>1.1000000000000001</v>
      </c>
      <c r="W29" s="100" t="s">
        <v>2825</v>
      </c>
      <c r="X29" s="117">
        <f t="shared" ref="X29:X30" si="8">U29*V29/7</f>
        <v>0.15714285714285717</v>
      </c>
      <c r="Y29" s="98" t="s">
        <v>2824</v>
      </c>
      <c r="Z29" s="98" t="s">
        <v>2824</v>
      </c>
      <c r="AA29" s="1">
        <v>415</v>
      </c>
      <c r="AB29" s="2" t="s">
        <v>46</v>
      </c>
      <c r="AC29" s="14" t="s">
        <v>51</v>
      </c>
      <c r="AD29" s="1" t="s">
        <v>99</v>
      </c>
      <c r="AE29" s="1">
        <v>11</v>
      </c>
      <c r="AF29" s="41" t="s">
        <v>1822</v>
      </c>
      <c r="AG29" s="41" t="s">
        <v>1823</v>
      </c>
      <c r="AH29" s="98" t="s">
        <v>2776</v>
      </c>
      <c r="AI29" s="14" t="s">
        <v>2796</v>
      </c>
      <c r="AJ29" s="14" t="s">
        <v>2788</v>
      </c>
      <c r="AK29" s="14"/>
      <c r="AL29" s="14" t="s">
        <v>50</v>
      </c>
      <c r="AM29" s="98" t="s">
        <v>1649</v>
      </c>
      <c r="AO29" s="98" t="s">
        <v>2447</v>
      </c>
    </row>
    <row r="30" spans="1:41" s="15" customFormat="1" ht="32.25" customHeight="1" x14ac:dyDescent="0.25">
      <c r="A30" s="97" t="s">
        <v>853</v>
      </c>
      <c r="B30" s="17">
        <v>6621002530</v>
      </c>
      <c r="C30" s="99">
        <v>1026601327939</v>
      </c>
      <c r="D30" s="97" t="s">
        <v>2890</v>
      </c>
      <c r="E30" s="97" t="s">
        <v>2891</v>
      </c>
      <c r="F30" s="97">
        <v>1</v>
      </c>
      <c r="G30" s="97" t="s">
        <v>43</v>
      </c>
      <c r="H30" s="96">
        <v>3</v>
      </c>
      <c r="I30" s="96" t="s">
        <v>44</v>
      </c>
      <c r="J30" s="96">
        <v>2</v>
      </c>
      <c r="K30" s="96" t="s">
        <v>45</v>
      </c>
      <c r="L30" s="96">
        <v>5</v>
      </c>
      <c r="M30" s="98" t="s">
        <v>1819</v>
      </c>
      <c r="N30" s="98">
        <v>1</v>
      </c>
      <c r="O30" s="98">
        <f t="shared" si="2"/>
        <v>3.75</v>
      </c>
      <c r="P30" s="98" t="s">
        <v>2824</v>
      </c>
      <c r="Q30" s="98">
        <v>0</v>
      </c>
      <c r="R30" s="98" t="s">
        <v>2824</v>
      </c>
      <c r="S30" s="100" t="s">
        <v>2825</v>
      </c>
      <c r="T30" s="121">
        <f t="shared" si="3"/>
        <v>0.8571428571428571</v>
      </c>
      <c r="U30" s="98">
        <v>1</v>
      </c>
      <c r="V30" s="98">
        <v>1.1000000000000001</v>
      </c>
      <c r="W30" s="100" t="s">
        <v>2825</v>
      </c>
      <c r="X30" s="117">
        <f t="shared" si="8"/>
        <v>0.15714285714285717</v>
      </c>
      <c r="Y30" s="98" t="s">
        <v>2824</v>
      </c>
      <c r="Z30" s="98" t="s">
        <v>2824</v>
      </c>
      <c r="AA30" s="96">
        <v>415</v>
      </c>
      <c r="AB30" s="97" t="s">
        <v>46</v>
      </c>
      <c r="AC30" s="98" t="s">
        <v>51</v>
      </c>
      <c r="AD30" s="96" t="s">
        <v>71</v>
      </c>
      <c r="AE30" s="96">
        <v>1</v>
      </c>
      <c r="AF30" s="101" t="s">
        <v>2445</v>
      </c>
      <c r="AG30" s="101" t="s">
        <v>2446</v>
      </c>
      <c r="AH30" s="98" t="s">
        <v>2776</v>
      </c>
      <c r="AI30" s="98" t="s">
        <v>2787</v>
      </c>
      <c r="AJ30" s="98" t="s">
        <v>2788</v>
      </c>
      <c r="AK30" s="98"/>
      <c r="AL30" s="98" t="s">
        <v>429</v>
      </c>
      <c r="AM30" s="97" t="s">
        <v>2529</v>
      </c>
      <c r="AO30" s="98" t="s">
        <v>2447</v>
      </c>
    </row>
    <row r="31" spans="1:41" s="15" customFormat="1" ht="33" customHeight="1" x14ac:dyDescent="0.25">
      <c r="A31" s="2" t="s">
        <v>854</v>
      </c>
      <c r="B31" s="17">
        <v>6621002530</v>
      </c>
      <c r="C31" s="99">
        <v>1026601327939</v>
      </c>
      <c r="D31" s="97" t="s">
        <v>2890</v>
      </c>
      <c r="E31" s="97" t="s">
        <v>2891</v>
      </c>
      <c r="F31" s="14">
        <v>2</v>
      </c>
      <c r="G31" s="14" t="s">
        <v>1800</v>
      </c>
      <c r="H31" s="14">
        <v>3</v>
      </c>
      <c r="I31" s="14" t="s">
        <v>44</v>
      </c>
      <c r="J31" s="14">
        <v>1</v>
      </c>
      <c r="K31" s="14" t="s">
        <v>613</v>
      </c>
      <c r="L31" s="1">
        <v>2</v>
      </c>
      <c r="M31" s="14">
        <v>1.1000000000000001</v>
      </c>
      <c r="N31" s="14">
        <v>1</v>
      </c>
      <c r="O31" s="98">
        <f t="shared" si="2"/>
        <v>2.2000000000000002</v>
      </c>
      <c r="P31" s="14" t="s">
        <v>2286</v>
      </c>
      <c r="Q31" s="14">
        <v>0</v>
      </c>
      <c r="R31" s="98" t="s">
        <v>2824</v>
      </c>
      <c r="S31" s="100" t="s">
        <v>2825</v>
      </c>
      <c r="T31" s="121">
        <f t="shared" ref="T31:T32" si="9">2*1.5*2/7</f>
        <v>0.8571428571428571</v>
      </c>
      <c r="U31" s="14">
        <v>2</v>
      </c>
      <c r="V31" s="14">
        <v>1.1000000000000001</v>
      </c>
      <c r="W31" s="100" t="s">
        <v>2825</v>
      </c>
      <c r="X31" s="117">
        <f t="shared" ref="X31:X32" si="10">U31*V31/7</f>
        <v>0.31428571428571433</v>
      </c>
      <c r="Y31" s="2">
        <v>3</v>
      </c>
      <c r="Z31" s="2" t="s">
        <v>2295</v>
      </c>
      <c r="AA31" s="1">
        <v>415</v>
      </c>
      <c r="AB31" s="2" t="s">
        <v>46</v>
      </c>
      <c r="AC31" s="14" t="s">
        <v>51</v>
      </c>
      <c r="AD31" s="1" t="s">
        <v>57</v>
      </c>
      <c r="AE31" s="1">
        <v>2</v>
      </c>
      <c r="AF31" s="41" t="s">
        <v>105</v>
      </c>
      <c r="AG31" s="41" t="s">
        <v>106</v>
      </c>
      <c r="AH31" s="14" t="s">
        <v>2776</v>
      </c>
      <c r="AI31" s="98" t="s">
        <v>2787</v>
      </c>
      <c r="AJ31" s="98" t="s">
        <v>2788</v>
      </c>
      <c r="AK31" s="14"/>
      <c r="AL31" s="14" t="s">
        <v>50</v>
      </c>
      <c r="AM31" s="98" t="s">
        <v>111</v>
      </c>
      <c r="AO31" s="98" t="s">
        <v>2447</v>
      </c>
    </row>
    <row r="32" spans="1:41" s="15" customFormat="1" ht="130.5" customHeight="1" x14ac:dyDescent="0.25">
      <c r="A32" s="2" t="s">
        <v>855</v>
      </c>
      <c r="B32" s="17">
        <v>6621002530</v>
      </c>
      <c r="C32" s="99">
        <v>1026601327939</v>
      </c>
      <c r="D32" s="97" t="s">
        <v>2890</v>
      </c>
      <c r="E32" s="97" t="s">
        <v>2891</v>
      </c>
      <c r="F32" s="14">
        <v>2</v>
      </c>
      <c r="G32" s="14" t="s">
        <v>1800</v>
      </c>
      <c r="H32" s="14">
        <v>3</v>
      </c>
      <c r="I32" s="14" t="s">
        <v>44</v>
      </c>
      <c r="J32" s="14">
        <v>1</v>
      </c>
      <c r="K32" s="14" t="s">
        <v>613</v>
      </c>
      <c r="L32" s="1">
        <v>2</v>
      </c>
      <c r="M32" s="14">
        <v>1.1000000000000001</v>
      </c>
      <c r="N32" s="14">
        <v>1</v>
      </c>
      <c r="O32" s="98">
        <f t="shared" si="2"/>
        <v>2.2000000000000002</v>
      </c>
      <c r="P32" s="14" t="s">
        <v>2286</v>
      </c>
      <c r="Q32" s="14">
        <v>0</v>
      </c>
      <c r="R32" s="98" t="s">
        <v>2824</v>
      </c>
      <c r="S32" s="100" t="s">
        <v>2825</v>
      </c>
      <c r="T32" s="121">
        <f t="shared" si="9"/>
        <v>0.8571428571428571</v>
      </c>
      <c r="U32" s="14">
        <v>2</v>
      </c>
      <c r="V32" s="14">
        <v>1.1000000000000001</v>
      </c>
      <c r="W32" s="100" t="s">
        <v>2825</v>
      </c>
      <c r="X32" s="117">
        <f t="shared" si="10"/>
        <v>0.31428571428571433</v>
      </c>
      <c r="Y32" s="2">
        <v>3</v>
      </c>
      <c r="Z32" s="2" t="s">
        <v>2295</v>
      </c>
      <c r="AA32" s="1">
        <v>415</v>
      </c>
      <c r="AB32" s="2" t="s">
        <v>46</v>
      </c>
      <c r="AC32" s="14" t="s">
        <v>51</v>
      </c>
      <c r="AD32" s="1" t="s">
        <v>107</v>
      </c>
      <c r="AE32" s="1">
        <v>4</v>
      </c>
      <c r="AF32" s="41" t="s">
        <v>108</v>
      </c>
      <c r="AG32" s="41" t="s">
        <v>109</v>
      </c>
      <c r="AH32" s="14"/>
      <c r="AI32" s="98"/>
      <c r="AJ32" s="14"/>
      <c r="AK32" s="98"/>
      <c r="AL32" s="14" t="s">
        <v>50</v>
      </c>
      <c r="AM32" s="98" t="s">
        <v>112</v>
      </c>
      <c r="AO32" s="98" t="s">
        <v>2447</v>
      </c>
    </row>
    <row r="33" spans="1:41" s="15" customFormat="1" ht="72.75" customHeight="1" x14ac:dyDescent="0.25">
      <c r="A33" s="2" t="s">
        <v>856</v>
      </c>
      <c r="B33" s="16">
        <v>662100092564</v>
      </c>
      <c r="C33" s="16">
        <v>304662120400073</v>
      </c>
      <c r="D33" s="14" t="s">
        <v>2672</v>
      </c>
      <c r="E33" s="2" t="s">
        <v>2673</v>
      </c>
      <c r="F33" s="2">
        <v>1</v>
      </c>
      <c r="G33" s="2" t="s">
        <v>43</v>
      </c>
      <c r="H33" s="1">
        <v>3</v>
      </c>
      <c r="I33" s="1" t="s">
        <v>44</v>
      </c>
      <c r="J33" s="1">
        <v>5</v>
      </c>
      <c r="K33" s="1" t="s">
        <v>1458</v>
      </c>
      <c r="L33" s="98" t="s">
        <v>2767</v>
      </c>
      <c r="M33" s="14" t="s">
        <v>2770</v>
      </c>
      <c r="N33" s="14">
        <v>1</v>
      </c>
      <c r="O33" s="98">
        <v>2.95</v>
      </c>
      <c r="P33" s="98" t="s">
        <v>2824</v>
      </c>
      <c r="Q33" s="14">
        <v>0</v>
      </c>
      <c r="R33" s="98" t="s">
        <v>2824</v>
      </c>
      <c r="S33" s="98" t="s">
        <v>2824</v>
      </c>
      <c r="T33" s="98" t="s">
        <v>2824</v>
      </c>
      <c r="U33" s="98" t="s">
        <v>2824</v>
      </c>
      <c r="V33" s="98" t="s">
        <v>2824</v>
      </c>
      <c r="W33" s="98" t="s">
        <v>2824</v>
      </c>
      <c r="X33" s="98" t="s">
        <v>2824</v>
      </c>
      <c r="Y33" s="98" t="s">
        <v>2824</v>
      </c>
      <c r="Z33" s="98" t="s">
        <v>2824</v>
      </c>
      <c r="AA33" s="1">
        <v>415</v>
      </c>
      <c r="AB33" s="97" t="s">
        <v>46</v>
      </c>
      <c r="AC33" s="98" t="s">
        <v>51</v>
      </c>
      <c r="AD33" s="1" t="s">
        <v>71</v>
      </c>
      <c r="AE33" s="1">
        <v>10</v>
      </c>
      <c r="AF33" s="41" t="s">
        <v>2674</v>
      </c>
      <c r="AG33" s="41" t="s">
        <v>2675</v>
      </c>
      <c r="AH33" s="14" t="s">
        <v>2196</v>
      </c>
      <c r="AI33" s="16" t="s">
        <v>2769</v>
      </c>
      <c r="AJ33" s="14" t="s">
        <v>2768</v>
      </c>
      <c r="AK33" s="98" t="s">
        <v>2673</v>
      </c>
      <c r="AL33" s="14"/>
      <c r="AM33" s="2"/>
      <c r="AO33" s="98" t="s">
        <v>2450</v>
      </c>
    </row>
    <row r="34" spans="1:41" s="15" customFormat="1" ht="58.5" customHeight="1" x14ac:dyDescent="0.25">
      <c r="A34" s="2" t="s">
        <v>857</v>
      </c>
      <c r="B34" s="96">
        <v>6621002530</v>
      </c>
      <c r="C34" s="99">
        <v>1026601327939</v>
      </c>
      <c r="D34" s="97" t="s">
        <v>2890</v>
      </c>
      <c r="E34" s="97" t="s">
        <v>2024</v>
      </c>
      <c r="F34" s="2">
        <v>2</v>
      </c>
      <c r="G34" s="2" t="s">
        <v>1800</v>
      </c>
      <c r="H34" s="1">
        <v>3</v>
      </c>
      <c r="I34" s="1" t="s">
        <v>44</v>
      </c>
      <c r="J34" s="1">
        <v>1</v>
      </c>
      <c r="K34" s="1" t="s">
        <v>613</v>
      </c>
      <c r="L34" s="1">
        <v>2</v>
      </c>
      <c r="M34" s="14">
        <v>1.1000000000000001</v>
      </c>
      <c r="N34" s="14">
        <v>1</v>
      </c>
      <c r="O34" s="98">
        <f t="shared" si="2"/>
        <v>2.2000000000000002</v>
      </c>
      <c r="P34" s="14" t="s">
        <v>2286</v>
      </c>
      <c r="Q34" s="14">
        <v>0</v>
      </c>
      <c r="R34" s="98" t="s">
        <v>2824</v>
      </c>
      <c r="S34" s="100" t="s">
        <v>2825</v>
      </c>
      <c r="T34" s="121">
        <f t="shared" ref="T34" si="11">2*1.5*2/7</f>
        <v>0.8571428571428571</v>
      </c>
      <c r="U34" s="14">
        <v>1</v>
      </c>
      <c r="V34" s="14">
        <v>1.1000000000000001</v>
      </c>
      <c r="W34" s="100" t="s">
        <v>2825</v>
      </c>
      <c r="X34" s="117">
        <f t="shared" ref="X34" si="12">U34*V34/7</f>
        <v>0.15714285714285717</v>
      </c>
      <c r="Y34" s="2">
        <v>3</v>
      </c>
      <c r="Z34" s="2" t="s">
        <v>2295</v>
      </c>
      <c r="AA34" s="1">
        <v>415</v>
      </c>
      <c r="AB34" s="2" t="s">
        <v>46</v>
      </c>
      <c r="AC34" s="14" t="s">
        <v>51</v>
      </c>
      <c r="AD34" s="1" t="s">
        <v>113</v>
      </c>
      <c r="AE34" s="1">
        <v>1</v>
      </c>
      <c r="AF34" s="41" t="s">
        <v>114</v>
      </c>
      <c r="AG34" s="41" t="s">
        <v>115</v>
      </c>
      <c r="AH34" s="14"/>
      <c r="AI34" s="14"/>
      <c r="AJ34" s="14"/>
      <c r="AK34" s="14"/>
      <c r="AL34" s="14" t="s">
        <v>50</v>
      </c>
      <c r="AM34" s="2" t="s">
        <v>122</v>
      </c>
      <c r="AO34" s="98" t="s">
        <v>2447</v>
      </c>
    </row>
    <row r="35" spans="1:41" s="15" customFormat="1" ht="63" x14ac:dyDescent="0.25">
      <c r="A35" s="2" t="s">
        <v>858</v>
      </c>
      <c r="B35" s="14">
        <v>6621013099</v>
      </c>
      <c r="C35" s="16">
        <v>1069621012713</v>
      </c>
      <c r="D35" s="14" t="s">
        <v>1804</v>
      </c>
      <c r="E35" s="2" t="s">
        <v>2683</v>
      </c>
      <c r="F35" s="2">
        <v>3</v>
      </c>
      <c r="G35" s="2" t="s">
        <v>646</v>
      </c>
      <c r="H35" s="1">
        <v>5</v>
      </c>
      <c r="I35" s="1" t="s">
        <v>2085</v>
      </c>
      <c r="J35" s="1">
        <v>2</v>
      </c>
      <c r="K35" s="1" t="s">
        <v>45</v>
      </c>
      <c r="L35" s="2" t="s">
        <v>2156</v>
      </c>
      <c r="M35" s="97" t="s">
        <v>2191</v>
      </c>
      <c r="N35" s="14">
        <v>1</v>
      </c>
      <c r="O35" s="98">
        <v>1.5</v>
      </c>
      <c r="P35" s="98" t="s">
        <v>2824</v>
      </c>
      <c r="Q35" s="14">
        <v>0</v>
      </c>
      <c r="R35" s="98" t="s">
        <v>2824</v>
      </c>
      <c r="S35" s="98" t="s">
        <v>2824</v>
      </c>
      <c r="T35" s="98" t="s">
        <v>2824</v>
      </c>
      <c r="U35" s="98" t="s">
        <v>2824</v>
      </c>
      <c r="V35" s="98" t="s">
        <v>2824</v>
      </c>
      <c r="W35" s="98" t="s">
        <v>2824</v>
      </c>
      <c r="X35" s="98" t="s">
        <v>2824</v>
      </c>
      <c r="Y35" s="98" t="s">
        <v>2824</v>
      </c>
      <c r="Z35" s="98" t="s">
        <v>2824</v>
      </c>
      <c r="AA35" s="1">
        <v>415</v>
      </c>
      <c r="AB35" s="2" t="s">
        <v>46</v>
      </c>
      <c r="AC35" s="14" t="s">
        <v>51</v>
      </c>
      <c r="AD35" s="1" t="s">
        <v>71</v>
      </c>
      <c r="AE35" s="1" t="s">
        <v>2204</v>
      </c>
      <c r="AF35" s="41" t="s">
        <v>2205</v>
      </c>
      <c r="AG35" s="41" t="s">
        <v>2206</v>
      </c>
      <c r="AH35" s="14" t="s">
        <v>2207</v>
      </c>
      <c r="AI35" s="14" t="s">
        <v>2686</v>
      </c>
      <c r="AJ35" s="14" t="s">
        <v>2684</v>
      </c>
      <c r="AK35" s="14" t="s">
        <v>2685</v>
      </c>
      <c r="AL35" s="14"/>
      <c r="AM35" s="2"/>
      <c r="AO35" s="98" t="s">
        <v>2450</v>
      </c>
    </row>
    <row r="36" spans="1:41" s="15" customFormat="1" ht="41.25" customHeight="1" x14ac:dyDescent="0.25">
      <c r="A36" s="2" t="s">
        <v>859</v>
      </c>
      <c r="B36" s="17">
        <v>6621002530</v>
      </c>
      <c r="C36" s="99">
        <v>1026601327939</v>
      </c>
      <c r="D36" s="97" t="s">
        <v>2890</v>
      </c>
      <c r="E36" s="97" t="s">
        <v>2891</v>
      </c>
      <c r="F36" s="2">
        <v>2</v>
      </c>
      <c r="G36" s="2" t="s">
        <v>1800</v>
      </c>
      <c r="H36" s="1">
        <v>3</v>
      </c>
      <c r="I36" s="1" t="s">
        <v>44</v>
      </c>
      <c r="J36" s="1">
        <v>1</v>
      </c>
      <c r="K36" s="1" t="s">
        <v>613</v>
      </c>
      <c r="L36" s="1">
        <v>2</v>
      </c>
      <c r="M36" s="14">
        <v>1.1000000000000001</v>
      </c>
      <c r="N36" s="14">
        <v>1</v>
      </c>
      <c r="O36" s="98">
        <f t="shared" si="2"/>
        <v>2.2000000000000002</v>
      </c>
      <c r="P36" s="14" t="s">
        <v>2286</v>
      </c>
      <c r="Q36" s="14">
        <v>0</v>
      </c>
      <c r="R36" s="98" t="s">
        <v>2824</v>
      </c>
      <c r="S36" s="100" t="s">
        <v>2825</v>
      </c>
      <c r="T36" s="121">
        <f t="shared" ref="T36" si="13">2*1.5*2/7</f>
        <v>0.8571428571428571</v>
      </c>
      <c r="U36" s="14">
        <v>2</v>
      </c>
      <c r="V36" s="14">
        <v>1.1000000000000001</v>
      </c>
      <c r="W36" s="100" t="s">
        <v>2825</v>
      </c>
      <c r="X36" s="117">
        <f t="shared" ref="X36:X37" si="14">U36*V36/7</f>
        <v>0.31428571428571433</v>
      </c>
      <c r="Y36" s="2">
        <v>3</v>
      </c>
      <c r="Z36" s="2" t="s">
        <v>2295</v>
      </c>
      <c r="AA36" s="1">
        <v>415</v>
      </c>
      <c r="AB36" s="2" t="s">
        <v>46</v>
      </c>
      <c r="AC36" s="14" t="s">
        <v>51</v>
      </c>
      <c r="AD36" s="1" t="s">
        <v>72</v>
      </c>
      <c r="AE36" s="1">
        <v>36</v>
      </c>
      <c r="AF36" s="41" t="s">
        <v>117</v>
      </c>
      <c r="AG36" s="41" t="s">
        <v>118</v>
      </c>
      <c r="AH36" s="14"/>
      <c r="AI36" s="14"/>
      <c r="AJ36" s="14"/>
      <c r="AK36" s="14"/>
      <c r="AL36" s="14" t="s">
        <v>50</v>
      </c>
      <c r="AM36" s="2" t="s">
        <v>2513</v>
      </c>
      <c r="AO36" s="98" t="s">
        <v>2447</v>
      </c>
    </row>
    <row r="37" spans="1:41" s="15" customFormat="1" ht="84.75" customHeight="1" x14ac:dyDescent="0.25">
      <c r="A37" s="2" t="s">
        <v>860</v>
      </c>
      <c r="B37" s="17">
        <v>6621002530</v>
      </c>
      <c r="C37" s="99">
        <v>1026601327939</v>
      </c>
      <c r="D37" s="97" t="s">
        <v>2890</v>
      </c>
      <c r="E37" s="97" t="s">
        <v>2891</v>
      </c>
      <c r="F37" s="2">
        <v>2</v>
      </c>
      <c r="G37" s="2" t="s">
        <v>1800</v>
      </c>
      <c r="H37" s="1">
        <v>3</v>
      </c>
      <c r="I37" s="1" t="s">
        <v>44</v>
      </c>
      <c r="J37" s="1">
        <v>1</v>
      </c>
      <c r="K37" s="1" t="s">
        <v>613</v>
      </c>
      <c r="L37" s="1">
        <v>5</v>
      </c>
      <c r="M37" s="14">
        <v>1.1000000000000001</v>
      </c>
      <c r="N37" s="14">
        <v>1</v>
      </c>
      <c r="O37" s="98">
        <f t="shared" si="2"/>
        <v>5.5</v>
      </c>
      <c r="P37" s="14" t="s">
        <v>2286</v>
      </c>
      <c r="Q37" s="14">
        <v>0</v>
      </c>
      <c r="R37" s="98" t="s">
        <v>2824</v>
      </c>
      <c r="S37" s="100" t="s">
        <v>2825</v>
      </c>
      <c r="T37" s="121">
        <f t="shared" ref="T37:T63" si="15">2*1.5*2/7</f>
        <v>0.8571428571428571</v>
      </c>
      <c r="U37" s="14">
        <v>1</v>
      </c>
      <c r="V37" s="14">
        <v>1.1000000000000001</v>
      </c>
      <c r="W37" s="100" t="s">
        <v>2825</v>
      </c>
      <c r="X37" s="117">
        <f t="shared" si="14"/>
        <v>0.15714285714285717</v>
      </c>
      <c r="Y37" s="2">
        <v>3</v>
      </c>
      <c r="Z37" s="2" t="s">
        <v>2295</v>
      </c>
      <c r="AA37" s="1">
        <v>415</v>
      </c>
      <c r="AB37" s="2" t="s">
        <v>46</v>
      </c>
      <c r="AC37" s="14" t="s">
        <v>51</v>
      </c>
      <c r="AD37" s="1" t="s">
        <v>72</v>
      </c>
      <c r="AE37" s="1">
        <v>66</v>
      </c>
      <c r="AF37" s="41" t="s">
        <v>2130</v>
      </c>
      <c r="AG37" s="41" t="s">
        <v>2131</v>
      </c>
      <c r="AH37" s="98"/>
      <c r="AI37" s="16"/>
      <c r="AJ37" s="14"/>
      <c r="AK37" s="98"/>
      <c r="AL37" s="14" t="s">
        <v>50</v>
      </c>
      <c r="AM37" s="2" t="s">
        <v>125</v>
      </c>
      <c r="AO37" s="98" t="s">
        <v>2447</v>
      </c>
    </row>
    <row r="38" spans="1:41" s="15" customFormat="1" ht="41.25" customHeight="1" x14ac:dyDescent="0.25">
      <c r="A38" s="2" t="s">
        <v>861</v>
      </c>
      <c r="B38" s="17">
        <v>6621002530</v>
      </c>
      <c r="C38" s="99">
        <v>1026601327939</v>
      </c>
      <c r="D38" s="97" t="s">
        <v>2890</v>
      </c>
      <c r="E38" s="97" t="s">
        <v>2891</v>
      </c>
      <c r="F38" s="2">
        <v>2</v>
      </c>
      <c r="G38" s="2" t="s">
        <v>1800</v>
      </c>
      <c r="H38" s="1">
        <v>3</v>
      </c>
      <c r="I38" s="1" t="s">
        <v>44</v>
      </c>
      <c r="J38" s="1">
        <v>1</v>
      </c>
      <c r="K38" s="1" t="s">
        <v>613</v>
      </c>
      <c r="L38" s="1">
        <v>1</v>
      </c>
      <c r="M38" s="14">
        <v>1.1000000000000001</v>
      </c>
      <c r="N38" s="14">
        <v>1</v>
      </c>
      <c r="O38" s="98">
        <f t="shared" si="2"/>
        <v>1.1000000000000001</v>
      </c>
      <c r="P38" s="14" t="s">
        <v>2286</v>
      </c>
      <c r="Q38" s="14">
        <v>0</v>
      </c>
      <c r="R38" s="98" t="s">
        <v>2824</v>
      </c>
      <c r="S38" s="100" t="s">
        <v>2825</v>
      </c>
      <c r="T38" s="121">
        <f t="shared" si="15"/>
        <v>0.8571428571428571</v>
      </c>
      <c r="U38" s="14">
        <v>2</v>
      </c>
      <c r="V38" s="14">
        <v>1.1000000000000001</v>
      </c>
      <c r="W38" s="100" t="s">
        <v>2825</v>
      </c>
      <c r="X38" s="117">
        <f t="shared" ref="X38:X47" si="16">U38*V38/7</f>
        <v>0.31428571428571433</v>
      </c>
      <c r="Y38" s="2">
        <v>3</v>
      </c>
      <c r="Z38" s="2" t="s">
        <v>2295</v>
      </c>
      <c r="AA38" s="1">
        <v>415</v>
      </c>
      <c r="AB38" s="2" t="s">
        <v>46</v>
      </c>
      <c r="AC38" s="14" t="s">
        <v>51</v>
      </c>
      <c r="AD38" s="1" t="s">
        <v>119</v>
      </c>
      <c r="AE38" s="1">
        <v>61</v>
      </c>
      <c r="AF38" s="41" t="s">
        <v>120</v>
      </c>
      <c r="AG38" s="41" t="s">
        <v>121</v>
      </c>
      <c r="AH38" s="14"/>
      <c r="AI38" s="14"/>
      <c r="AJ38" s="14"/>
      <c r="AK38" s="14"/>
      <c r="AL38" s="14" t="s">
        <v>50</v>
      </c>
      <c r="AM38" s="2" t="s">
        <v>1644</v>
      </c>
      <c r="AO38" s="98" t="s">
        <v>2447</v>
      </c>
    </row>
    <row r="39" spans="1:41" s="15" customFormat="1" ht="31.5" x14ac:dyDescent="0.25">
      <c r="A39" s="2" t="s">
        <v>862</v>
      </c>
      <c r="B39" s="96">
        <v>6621002530</v>
      </c>
      <c r="C39" s="99">
        <v>1026601327939</v>
      </c>
      <c r="D39" s="97" t="s">
        <v>2890</v>
      </c>
      <c r="E39" s="97" t="s">
        <v>2024</v>
      </c>
      <c r="F39" s="2">
        <v>2</v>
      </c>
      <c r="G39" s="2" t="s">
        <v>1800</v>
      </c>
      <c r="H39" s="1">
        <v>3</v>
      </c>
      <c r="I39" s="1" t="s">
        <v>44</v>
      </c>
      <c r="J39" s="1">
        <v>1</v>
      </c>
      <c r="K39" s="1" t="s">
        <v>613</v>
      </c>
      <c r="L39" s="1">
        <v>2</v>
      </c>
      <c r="M39" s="14">
        <v>1.1000000000000001</v>
      </c>
      <c r="N39" s="14">
        <v>1</v>
      </c>
      <c r="O39" s="98">
        <f t="shared" si="2"/>
        <v>2.2000000000000002</v>
      </c>
      <c r="P39" s="14" t="s">
        <v>2286</v>
      </c>
      <c r="Q39" s="14">
        <v>0</v>
      </c>
      <c r="R39" s="98" t="s">
        <v>2824</v>
      </c>
      <c r="S39" s="100" t="s">
        <v>2825</v>
      </c>
      <c r="T39" s="121">
        <f t="shared" si="15"/>
        <v>0.8571428571428571</v>
      </c>
      <c r="U39" s="14">
        <v>1</v>
      </c>
      <c r="V39" s="14">
        <v>1.1000000000000001</v>
      </c>
      <c r="W39" s="100" t="s">
        <v>2825</v>
      </c>
      <c r="X39" s="117">
        <f t="shared" si="16"/>
        <v>0.15714285714285717</v>
      </c>
      <c r="Y39" s="2">
        <v>3</v>
      </c>
      <c r="Z39" s="2" t="s">
        <v>2295</v>
      </c>
      <c r="AA39" s="1">
        <v>415</v>
      </c>
      <c r="AB39" s="2" t="s">
        <v>46</v>
      </c>
      <c r="AC39" s="14" t="s">
        <v>51</v>
      </c>
      <c r="AD39" s="1" t="s">
        <v>119</v>
      </c>
      <c r="AE39" s="14">
        <v>1</v>
      </c>
      <c r="AF39" s="67" t="s">
        <v>123</v>
      </c>
      <c r="AG39" s="67" t="s">
        <v>124</v>
      </c>
      <c r="AH39" s="14"/>
      <c r="AI39" s="14"/>
      <c r="AJ39" s="14"/>
      <c r="AK39" s="14"/>
      <c r="AL39" s="14" t="s">
        <v>50</v>
      </c>
      <c r="AM39" s="2" t="s">
        <v>126</v>
      </c>
      <c r="AO39" s="98" t="s">
        <v>2447</v>
      </c>
    </row>
    <row r="40" spans="1:41" s="15" customFormat="1" ht="58.5" customHeight="1" x14ac:dyDescent="0.25">
      <c r="A40" s="2" t="s">
        <v>863</v>
      </c>
      <c r="B40" s="1">
        <v>6621002530</v>
      </c>
      <c r="C40" s="26">
        <v>1026601327939</v>
      </c>
      <c r="D40" s="2" t="s">
        <v>2890</v>
      </c>
      <c r="E40" s="2" t="s">
        <v>2024</v>
      </c>
      <c r="F40" s="2">
        <v>2</v>
      </c>
      <c r="G40" s="2" t="s">
        <v>1800</v>
      </c>
      <c r="H40" s="1">
        <v>3</v>
      </c>
      <c r="I40" s="1" t="s">
        <v>44</v>
      </c>
      <c r="J40" s="1">
        <v>1</v>
      </c>
      <c r="K40" s="1" t="s">
        <v>613</v>
      </c>
      <c r="L40" s="1">
        <v>2</v>
      </c>
      <c r="M40" s="14">
        <v>1.1000000000000001</v>
      </c>
      <c r="N40" s="14">
        <v>1</v>
      </c>
      <c r="O40" s="98">
        <f t="shared" si="2"/>
        <v>2.2000000000000002</v>
      </c>
      <c r="P40" s="14" t="s">
        <v>2286</v>
      </c>
      <c r="Q40" s="98">
        <v>0</v>
      </c>
      <c r="R40" s="98" t="s">
        <v>2824</v>
      </c>
      <c r="S40" s="100" t="s">
        <v>2825</v>
      </c>
      <c r="T40" s="121">
        <f t="shared" si="15"/>
        <v>0.8571428571428571</v>
      </c>
      <c r="U40" s="14">
        <v>1</v>
      </c>
      <c r="V40" s="14">
        <v>1.1000000000000001</v>
      </c>
      <c r="W40" s="100" t="s">
        <v>2825</v>
      </c>
      <c r="X40" s="117">
        <f t="shared" si="16"/>
        <v>0.15714285714285717</v>
      </c>
      <c r="Y40" s="2">
        <v>3</v>
      </c>
      <c r="Z40" s="2" t="s">
        <v>2295</v>
      </c>
      <c r="AA40" s="1">
        <v>415</v>
      </c>
      <c r="AB40" s="2" t="s">
        <v>46</v>
      </c>
      <c r="AC40" s="14" t="s">
        <v>51</v>
      </c>
      <c r="AD40" s="1" t="s">
        <v>129</v>
      </c>
      <c r="AE40" s="1">
        <v>9</v>
      </c>
      <c r="AF40" s="41" t="s">
        <v>2154</v>
      </c>
      <c r="AG40" s="41" t="s">
        <v>2155</v>
      </c>
      <c r="AH40" s="14"/>
      <c r="AI40" s="14"/>
      <c r="AJ40" s="14"/>
      <c r="AK40" s="14"/>
      <c r="AL40" s="14" t="s">
        <v>148</v>
      </c>
      <c r="AM40" s="2" t="s">
        <v>129</v>
      </c>
      <c r="AO40" s="98" t="s">
        <v>148</v>
      </c>
    </row>
    <row r="41" spans="1:41" s="15" customFormat="1" ht="58.5" customHeight="1" x14ac:dyDescent="0.25">
      <c r="A41" s="2" t="s">
        <v>864</v>
      </c>
      <c r="B41" s="1">
        <v>6621002530</v>
      </c>
      <c r="C41" s="26">
        <v>1026601327939</v>
      </c>
      <c r="D41" s="2" t="s">
        <v>2890</v>
      </c>
      <c r="E41" s="2" t="s">
        <v>2024</v>
      </c>
      <c r="F41" s="2">
        <v>2</v>
      </c>
      <c r="G41" s="2" t="s">
        <v>1800</v>
      </c>
      <c r="H41" s="1">
        <v>3</v>
      </c>
      <c r="I41" s="1" t="s">
        <v>44</v>
      </c>
      <c r="J41" s="1">
        <v>1</v>
      </c>
      <c r="K41" s="1" t="s">
        <v>613</v>
      </c>
      <c r="L41" s="34">
        <v>2</v>
      </c>
      <c r="M41" s="14">
        <v>1.1000000000000001</v>
      </c>
      <c r="N41" s="14">
        <v>1</v>
      </c>
      <c r="O41" s="98">
        <f t="shared" si="2"/>
        <v>2.2000000000000002</v>
      </c>
      <c r="P41" s="14" t="s">
        <v>2286</v>
      </c>
      <c r="Q41" s="98">
        <v>0</v>
      </c>
      <c r="R41" s="98" t="s">
        <v>2824</v>
      </c>
      <c r="S41" s="100" t="s">
        <v>2825</v>
      </c>
      <c r="T41" s="121">
        <f t="shared" si="15"/>
        <v>0.8571428571428571</v>
      </c>
      <c r="U41" s="14">
        <v>2</v>
      </c>
      <c r="V41" s="14">
        <v>1.1000000000000001</v>
      </c>
      <c r="W41" s="100" t="s">
        <v>2825</v>
      </c>
      <c r="X41" s="117">
        <f t="shared" si="16"/>
        <v>0.31428571428571433</v>
      </c>
      <c r="Y41" s="2">
        <v>3</v>
      </c>
      <c r="Z41" s="2" t="s">
        <v>2295</v>
      </c>
      <c r="AA41" s="1">
        <v>415</v>
      </c>
      <c r="AB41" s="2" t="s">
        <v>46</v>
      </c>
      <c r="AC41" s="14" t="s">
        <v>51</v>
      </c>
      <c r="AD41" s="1" t="s">
        <v>219</v>
      </c>
      <c r="AE41" s="1">
        <v>96</v>
      </c>
      <c r="AF41" s="41" t="s">
        <v>2060</v>
      </c>
      <c r="AG41" s="41" t="s">
        <v>2061</v>
      </c>
      <c r="AH41" s="14"/>
      <c r="AI41" s="14"/>
      <c r="AJ41" s="14"/>
      <c r="AK41" s="14"/>
      <c r="AL41" s="14" t="s">
        <v>148</v>
      </c>
      <c r="AM41" s="2" t="s">
        <v>2508</v>
      </c>
      <c r="AO41" s="98" t="s">
        <v>148</v>
      </c>
    </row>
    <row r="42" spans="1:41" s="15" customFormat="1" ht="58.5" customHeight="1" x14ac:dyDescent="0.25">
      <c r="A42" s="2" t="s">
        <v>865</v>
      </c>
      <c r="B42" s="1">
        <v>6621002530</v>
      </c>
      <c r="C42" s="26">
        <v>1026601327939</v>
      </c>
      <c r="D42" s="2" t="s">
        <v>2890</v>
      </c>
      <c r="E42" s="2" t="s">
        <v>2024</v>
      </c>
      <c r="F42" s="2">
        <v>2</v>
      </c>
      <c r="G42" s="2" t="s">
        <v>1800</v>
      </c>
      <c r="H42" s="1">
        <v>3</v>
      </c>
      <c r="I42" s="1" t="s">
        <v>44</v>
      </c>
      <c r="J42" s="1">
        <v>1</v>
      </c>
      <c r="K42" s="1" t="s">
        <v>613</v>
      </c>
      <c r="L42" s="1">
        <v>3</v>
      </c>
      <c r="M42" s="14">
        <v>1.1000000000000001</v>
      </c>
      <c r="N42" s="14">
        <v>1</v>
      </c>
      <c r="O42" s="98">
        <f t="shared" si="2"/>
        <v>3.3000000000000003</v>
      </c>
      <c r="P42" s="14" t="s">
        <v>2286</v>
      </c>
      <c r="Q42" s="98">
        <v>0</v>
      </c>
      <c r="R42" s="98" t="s">
        <v>2824</v>
      </c>
      <c r="S42" s="100" t="s">
        <v>2825</v>
      </c>
      <c r="T42" s="121">
        <f t="shared" si="15"/>
        <v>0.8571428571428571</v>
      </c>
      <c r="U42" s="14">
        <v>1</v>
      </c>
      <c r="V42" s="14">
        <v>1.1000000000000001</v>
      </c>
      <c r="W42" s="100" t="s">
        <v>2825</v>
      </c>
      <c r="X42" s="117">
        <f t="shared" si="16"/>
        <v>0.15714285714285717</v>
      </c>
      <c r="Y42" s="2">
        <v>3</v>
      </c>
      <c r="Z42" s="2" t="s">
        <v>2295</v>
      </c>
      <c r="AA42" s="1">
        <v>415</v>
      </c>
      <c r="AB42" s="2" t="s">
        <v>46</v>
      </c>
      <c r="AC42" s="14" t="s">
        <v>51</v>
      </c>
      <c r="AD42" s="1" t="s">
        <v>92</v>
      </c>
      <c r="AE42" s="1">
        <v>98</v>
      </c>
      <c r="AF42" s="41" t="s">
        <v>130</v>
      </c>
      <c r="AG42" s="41" t="s">
        <v>131</v>
      </c>
      <c r="AH42" s="14"/>
      <c r="AI42" s="14"/>
      <c r="AJ42" s="14"/>
      <c r="AK42" s="14"/>
      <c r="AL42" s="14" t="s">
        <v>148</v>
      </c>
      <c r="AM42" s="2" t="s">
        <v>2516</v>
      </c>
      <c r="AO42" s="98" t="s">
        <v>148</v>
      </c>
    </row>
    <row r="43" spans="1:41" s="15" customFormat="1" ht="58.5" customHeight="1" x14ac:dyDescent="0.25">
      <c r="A43" s="2" t="s">
        <v>866</v>
      </c>
      <c r="B43" s="1">
        <v>6621002530</v>
      </c>
      <c r="C43" s="26">
        <v>1026601327939</v>
      </c>
      <c r="D43" s="2" t="s">
        <v>2890</v>
      </c>
      <c r="E43" s="2" t="s">
        <v>2024</v>
      </c>
      <c r="F43" s="2">
        <v>2</v>
      </c>
      <c r="G43" s="2" t="s">
        <v>1800</v>
      </c>
      <c r="H43" s="1">
        <v>3</v>
      </c>
      <c r="I43" s="1" t="s">
        <v>44</v>
      </c>
      <c r="J43" s="1">
        <v>1</v>
      </c>
      <c r="K43" s="1" t="s">
        <v>613</v>
      </c>
      <c r="L43" s="1">
        <v>2</v>
      </c>
      <c r="M43" s="14">
        <v>1.1000000000000001</v>
      </c>
      <c r="N43" s="14">
        <v>1</v>
      </c>
      <c r="O43" s="98">
        <f t="shared" si="2"/>
        <v>2.2000000000000002</v>
      </c>
      <c r="P43" s="14" t="s">
        <v>2286</v>
      </c>
      <c r="Q43" s="98">
        <v>0</v>
      </c>
      <c r="R43" s="98" t="s">
        <v>2824</v>
      </c>
      <c r="S43" s="100" t="s">
        <v>2825</v>
      </c>
      <c r="T43" s="121">
        <f t="shared" si="15"/>
        <v>0.8571428571428571</v>
      </c>
      <c r="U43" s="14">
        <v>1</v>
      </c>
      <c r="V43" s="14">
        <v>1.1000000000000001</v>
      </c>
      <c r="W43" s="100" t="s">
        <v>2825</v>
      </c>
      <c r="X43" s="117">
        <f t="shared" si="16"/>
        <v>0.15714285714285717</v>
      </c>
      <c r="Y43" s="2">
        <v>3</v>
      </c>
      <c r="Z43" s="2" t="s">
        <v>2295</v>
      </c>
      <c r="AA43" s="1">
        <v>415</v>
      </c>
      <c r="AB43" s="2" t="s">
        <v>46</v>
      </c>
      <c r="AC43" s="14" t="s">
        <v>51</v>
      </c>
      <c r="AD43" s="1" t="s">
        <v>132</v>
      </c>
      <c r="AE43" s="1">
        <v>65</v>
      </c>
      <c r="AF43" s="41" t="s">
        <v>133</v>
      </c>
      <c r="AG43" s="41" t="s">
        <v>134</v>
      </c>
      <c r="AH43" s="14"/>
      <c r="AI43" s="14"/>
      <c r="AJ43" s="14"/>
      <c r="AK43" s="14"/>
      <c r="AL43" s="14" t="s">
        <v>148</v>
      </c>
      <c r="AM43" s="2" t="s">
        <v>2534</v>
      </c>
      <c r="AO43" s="98" t="s">
        <v>148</v>
      </c>
    </row>
    <row r="44" spans="1:41" s="15" customFormat="1" ht="194.25" customHeight="1" x14ac:dyDescent="0.25">
      <c r="A44" s="2" t="s">
        <v>867</v>
      </c>
      <c r="B44" s="1">
        <v>6621002530</v>
      </c>
      <c r="C44" s="26">
        <v>1026601327939</v>
      </c>
      <c r="D44" s="2" t="s">
        <v>2890</v>
      </c>
      <c r="E44" s="2" t="s">
        <v>2024</v>
      </c>
      <c r="F44" s="2">
        <v>2</v>
      </c>
      <c r="G44" s="2" t="s">
        <v>1800</v>
      </c>
      <c r="H44" s="1">
        <v>3</v>
      </c>
      <c r="I44" s="1" t="s">
        <v>44</v>
      </c>
      <c r="J44" s="1">
        <v>1</v>
      </c>
      <c r="K44" s="1" t="s">
        <v>613</v>
      </c>
      <c r="L44" s="1">
        <v>1</v>
      </c>
      <c r="M44" s="14">
        <v>1.1000000000000001</v>
      </c>
      <c r="N44" s="14">
        <v>1</v>
      </c>
      <c r="O44" s="98">
        <f t="shared" si="2"/>
        <v>1.1000000000000001</v>
      </c>
      <c r="P44" s="14" t="s">
        <v>2286</v>
      </c>
      <c r="Q44" s="98">
        <v>0</v>
      </c>
      <c r="R44" s="98" t="s">
        <v>2824</v>
      </c>
      <c r="S44" s="100" t="s">
        <v>2825</v>
      </c>
      <c r="T44" s="121">
        <f t="shared" si="15"/>
        <v>0.8571428571428571</v>
      </c>
      <c r="U44" s="14">
        <v>2</v>
      </c>
      <c r="V44" s="14">
        <v>1.1000000000000001</v>
      </c>
      <c r="W44" s="100" t="s">
        <v>2825</v>
      </c>
      <c r="X44" s="117">
        <f t="shared" si="16"/>
        <v>0.31428571428571433</v>
      </c>
      <c r="Y44" s="2">
        <v>3</v>
      </c>
      <c r="Z44" s="2" t="s">
        <v>2295</v>
      </c>
      <c r="AA44" s="1">
        <v>415</v>
      </c>
      <c r="AB44" s="2" t="s">
        <v>46</v>
      </c>
      <c r="AC44" s="14" t="s">
        <v>51</v>
      </c>
      <c r="AD44" s="1" t="s">
        <v>135</v>
      </c>
      <c r="AE44" s="1">
        <v>1</v>
      </c>
      <c r="AF44" s="41" t="s">
        <v>136</v>
      </c>
      <c r="AG44" s="41" t="s">
        <v>137</v>
      </c>
      <c r="AH44" s="98"/>
      <c r="AI44" s="16"/>
      <c r="AJ44" s="14"/>
      <c r="AK44" s="98"/>
      <c r="AL44" s="14" t="s">
        <v>148</v>
      </c>
      <c r="AM44" s="2" t="s">
        <v>145</v>
      </c>
      <c r="AO44" s="98" t="s">
        <v>148</v>
      </c>
    </row>
    <row r="45" spans="1:41" s="15" customFormat="1" ht="100.5" customHeight="1" x14ac:dyDescent="0.25">
      <c r="A45" s="2" t="s">
        <v>868</v>
      </c>
      <c r="B45" s="1">
        <v>6621002530</v>
      </c>
      <c r="C45" s="26">
        <v>1026601327939</v>
      </c>
      <c r="D45" s="2" t="s">
        <v>2890</v>
      </c>
      <c r="E45" s="2" t="s">
        <v>2024</v>
      </c>
      <c r="F45" s="2">
        <v>2</v>
      </c>
      <c r="G45" s="2" t="s">
        <v>1800</v>
      </c>
      <c r="H45" s="1">
        <v>3</v>
      </c>
      <c r="I45" s="1" t="s">
        <v>44</v>
      </c>
      <c r="J45" s="1">
        <v>1</v>
      </c>
      <c r="K45" s="1" t="s">
        <v>613</v>
      </c>
      <c r="L45" s="1">
        <v>5</v>
      </c>
      <c r="M45" s="14">
        <v>1.1000000000000001</v>
      </c>
      <c r="N45" s="14">
        <v>1</v>
      </c>
      <c r="O45" s="98">
        <f t="shared" si="2"/>
        <v>5.5</v>
      </c>
      <c r="P45" s="14" t="s">
        <v>2286</v>
      </c>
      <c r="Q45" s="98">
        <v>0</v>
      </c>
      <c r="R45" s="98" t="s">
        <v>2824</v>
      </c>
      <c r="S45" s="100" t="s">
        <v>2825</v>
      </c>
      <c r="T45" s="121">
        <f t="shared" si="15"/>
        <v>0.8571428571428571</v>
      </c>
      <c r="U45" s="14">
        <v>1</v>
      </c>
      <c r="V45" s="14">
        <v>1.1000000000000001</v>
      </c>
      <c r="W45" s="100" t="s">
        <v>2825</v>
      </c>
      <c r="X45" s="117">
        <f t="shared" si="16"/>
        <v>0.15714285714285717</v>
      </c>
      <c r="Y45" s="2">
        <v>3</v>
      </c>
      <c r="Z45" s="2" t="s">
        <v>2295</v>
      </c>
      <c r="AA45" s="1">
        <v>415</v>
      </c>
      <c r="AB45" s="2" t="s">
        <v>46</v>
      </c>
      <c r="AC45" s="14" t="s">
        <v>51</v>
      </c>
      <c r="AD45" s="1" t="s">
        <v>138</v>
      </c>
      <c r="AE45" s="1">
        <v>2</v>
      </c>
      <c r="AF45" s="41" t="s">
        <v>2114</v>
      </c>
      <c r="AG45" s="41" t="s">
        <v>2115</v>
      </c>
      <c r="AH45" s="98"/>
      <c r="AI45" s="16"/>
      <c r="AJ45" s="14"/>
      <c r="AK45" s="98"/>
      <c r="AL45" s="14" t="s">
        <v>148</v>
      </c>
      <c r="AM45" s="2" t="s">
        <v>2485</v>
      </c>
      <c r="AO45" s="98" t="s">
        <v>148</v>
      </c>
    </row>
    <row r="46" spans="1:41" s="15" customFormat="1" ht="57" customHeight="1" x14ac:dyDescent="0.25">
      <c r="A46" s="2" t="s">
        <v>869</v>
      </c>
      <c r="B46" s="1">
        <v>6621002530</v>
      </c>
      <c r="C46" s="26">
        <v>1026601327939</v>
      </c>
      <c r="D46" s="2" t="s">
        <v>2890</v>
      </c>
      <c r="E46" s="2" t="s">
        <v>2024</v>
      </c>
      <c r="F46" s="2">
        <v>2</v>
      </c>
      <c r="G46" s="2" t="s">
        <v>1800</v>
      </c>
      <c r="H46" s="1">
        <v>3</v>
      </c>
      <c r="I46" s="1" t="s">
        <v>44</v>
      </c>
      <c r="J46" s="1">
        <v>1</v>
      </c>
      <c r="K46" s="1" t="s">
        <v>613</v>
      </c>
      <c r="L46" s="1">
        <v>2</v>
      </c>
      <c r="M46" s="14">
        <v>1.1000000000000001</v>
      </c>
      <c r="N46" s="14">
        <v>1</v>
      </c>
      <c r="O46" s="98">
        <f t="shared" si="2"/>
        <v>2.2000000000000002</v>
      </c>
      <c r="P46" s="14" t="s">
        <v>2286</v>
      </c>
      <c r="Q46" s="98">
        <v>0</v>
      </c>
      <c r="R46" s="98" t="s">
        <v>2824</v>
      </c>
      <c r="S46" s="100" t="s">
        <v>2825</v>
      </c>
      <c r="T46" s="121">
        <f t="shared" si="15"/>
        <v>0.8571428571428571</v>
      </c>
      <c r="U46" s="14">
        <v>1</v>
      </c>
      <c r="V46" s="14">
        <v>1.1000000000000001</v>
      </c>
      <c r="W46" s="100" t="s">
        <v>2825</v>
      </c>
      <c r="X46" s="117">
        <f t="shared" si="16"/>
        <v>0.15714285714285717</v>
      </c>
      <c r="Y46" s="2">
        <v>3</v>
      </c>
      <c r="Z46" s="2" t="s">
        <v>2295</v>
      </c>
      <c r="AA46" s="1">
        <v>415</v>
      </c>
      <c r="AB46" s="2" t="s">
        <v>46</v>
      </c>
      <c r="AC46" s="14" t="s">
        <v>51</v>
      </c>
      <c r="AD46" s="1" t="s">
        <v>119</v>
      </c>
      <c r="AE46" s="1">
        <v>2</v>
      </c>
      <c r="AF46" s="41" t="s">
        <v>139</v>
      </c>
      <c r="AG46" s="41" t="s">
        <v>140</v>
      </c>
      <c r="AH46" s="98"/>
      <c r="AI46" s="16"/>
      <c r="AJ46" s="14"/>
      <c r="AK46" s="98"/>
      <c r="AL46" s="14" t="s">
        <v>148</v>
      </c>
      <c r="AM46" s="2" t="s">
        <v>146</v>
      </c>
      <c r="AO46" s="98" t="s">
        <v>148</v>
      </c>
    </row>
    <row r="47" spans="1:41" s="15" customFormat="1" ht="57" customHeight="1" x14ac:dyDescent="0.25">
      <c r="A47" s="2" t="s">
        <v>870</v>
      </c>
      <c r="B47" s="1">
        <v>6621002530</v>
      </c>
      <c r="C47" s="26">
        <v>1026601327939</v>
      </c>
      <c r="D47" s="2" t="s">
        <v>2890</v>
      </c>
      <c r="E47" s="2" t="s">
        <v>2024</v>
      </c>
      <c r="F47" s="2">
        <v>2</v>
      </c>
      <c r="G47" s="2" t="s">
        <v>1800</v>
      </c>
      <c r="H47" s="1">
        <v>3</v>
      </c>
      <c r="I47" s="1" t="s">
        <v>44</v>
      </c>
      <c r="J47" s="1">
        <v>1</v>
      </c>
      <c r="K47" s="1" t="s">
        <v>613</v>
      </c>
      <c r="L47" s="1">
        <v>1</v>
      </c>
      <c r="M47" s="14">
        <v>1.1000000000000001</v>
      </c>
      <c r="N47" s="14">
        <v>1</v>
      </c>
      <c r="O47" s="98">
        <f t="shared" si="2"/>
        <v>1.1000000000000001</v>
      </c>
      <c r="P47" s="14" t="s">
        <v>2286</v>
      </c>
      <c r="Q47" s="98">
        <v>0</v>
      </c>
      <c r="R47" s="98" t="s">
        <v>2824</v>
      </c>
      <c r="S47" s="100" t="s">
        <v>2825</v>
      </c>
      <c r="T47" s="121">
        <f t="shared" si="15"/>
        <v>0.8571428571428571</v>
      </c>
      <c r="U47" s="14">
        <v>2</v>
      </c>
      <c r="V47" s="14">
        <v>1.1000000000000001</v>
      </c>
      <c r="W47" s="100" t="s">
        <v>2825</v>
      </c>
      <c r="X47" s="117">
        <f t="shared" si="16"/>
        <v>0.31428571428571433</v>
      </c>
      <c r="Y47" s="2">
        <v>3</v>
      </c>
      <c r="Z47" s="2" t="s">
        <v>2295</v>
      </c>
      <c r="AA47" s="1">
        <v>415</v>
      </c>
      <c r="AB47" s="2" t="s">
        <v>46</v>
      </c>
      <c r="AC47" s="14" t="s">
        <v>51</v>
      </c>
      <c r="AD47" s="1" t="s">
        <v>1996</v>
      </c>
      <c r="AE47" s="1" t="s">
        <v>162</v>
      </c>
      <c r="AF47" s="41" t="s">
        <v>143</v>
      </c>
      <c r="AG47" s="41" t="s">
        <v>144</v>
      </c>
      <c r="AH47" s="14"/>
      <c r="AI47" s="14"/>
      <c r="AJ47" s="14"/>
      <c r="AK47" s="14"/>
      <c r="AL47" s="14" t="s">
        <v>2448</v>
      </c>
      <c r="AM47" s="2" t="s">
        <v>147</v>
      </c>
      <c r="AO47" s="98" t="s">
        <v>148</v>
      </c>
    </row>
    <row r="48" spans="1:41" s="15" customFormat="1" ht="60" customHeight="1" x14ac:dyDescent="0.25">
      <c r="A48" s="97" t="s">
        <v>871</v>
      </c>
      <c r="B48" s="26">
        <v>662100184053</v>
      </c>
      <c r="C48" s="26">
        <v>304662102900026</v>
      </c>
      <c r="D48" s="2" t="s">
        <v>2663</v>
      </c>
      <c r="E48" s="2" t="s">
        <v>2664</v>
      </c>
      <c r="F48" s="2">
        <v>2</v>
      </c>
      <c r="G48" s="2" t="s">
        <v>1800</v>
      </c>
      <c r="H48" s="1">
        <v>3</v>
      </c>
      <c r="I48" s="1" t="s">
        <v>44</v>
      </c>
      <c r="J48" s="1">
        <v>1</v>
      </c>
      <c r="K48" s="1" t="s">
        <v>613</v>
      </c>
      <c r="L48" s="2">
        <v>1</v>
      </c>
      <c r="M48" s="2">
        <v>0.12</v>
      </c>
      <c r="N48" s="14">
        <v>1</v>
      </c>
      <c r="O48" s="98">
        <f t="shared" si="2"/>
        <v>0.12</v>
      </c>
      <c r="P48" s="14"/>
      <c r="Q48" s="98">
        <v>0</v>
      </c>
      <c r="R48" s="98" t="s">
        <v>2824</v>
      </c>
      <c r="S48" s="100" t="s">
        <v>2825</v>
      </c>
      <c r="T48" s="121">
        <f t="shared" si="15"/>
        <v>0.8571428571428571</v>
      </c>
      <c r="U48" s="14" t="s">
        <v>2824</v>
      </c>
      <c r="V48" s="98" t="s">
        <v>2824</v>
      </c>
      <c r="W48" s="98" t="s">
        <v>2824</v>
      </c>
      <c r="X48" s="98" t="s">
        <v>2824</v>
      </c>
      <c r="Y48" s="98" t="s">
        <v>2824</v>
      </c>
      <c r="Z48" s="98" t="s">
        <v>2824</v>
      </c>
      <c r="AA48" s="1">
        <v>415</v>
      </c>
      <c r="AB48" s="97" t="s">
        <v>46</v>
      </c>
      <c r="AC48" s="98" t="s">
        <v>51</v>
      </c>
      <c r="AD48" s="1" t="s">
        <v>99</v>
      </c>
      <c r="AE48" s="1" t="s">
        <v>590</v>
      </c>
      <c r="AF48" s="37" t="s">
        <v>2665</v>
      </c>
      <c r="AG48" s="41" t="s">
        <v>2666</v>
      </c>
      <c r="AH48" s="98" t="s">
        <v>2207</v>
      </c>
      <c r="AI48" s="16">
        <v>662100184053</v>
      </c>
      <c r="AJ48" s="14" t="s">
        <v>2663</v>
      </c>
      <c r="AK48" s="14" t="s">
        <v>2676</v>
      </c>
      <c r="AL48" s="14"/>
      <c r="AM48" s="2"/>
      <c r="AO48" s="98" t="s">
        <v>2450</v>
      </c>
    </row>
    <row r="49" spans="1:41" s="15" customFormat="1" ht="62.25" customHeight="1" x14ac:dyDescent="0.25">
      <c r="A49" s="2" t="s">
        <v>872</v>
      </c>
      <c r="B49" s="1">
        <v>6621002530</v>
      </c>
      <c r="C49" s="26">
        <v>1026601327939</v>
      </c>
      <c r="D49" s="2" t="s">
        <v>2890</v>
      </c>
      <c r="E49" s="2" t="s">
        <v>2024</v>
      </c>
      <c r="F49" s="2">
        <v>2</v>
      </c>
      <c r="G49" s="2" t="s">
        <v>1800</v>
      </c>
      <c r="H49" s="1">
        <v>3</v>
      </c>
      <c r="I49" s="1" t="s">
        <v>44</v>
      </c>
      <c r="J49" s="1">
        <v>1</v>
      </c>
      <c r="K49" s="1" t="s">
        <v>613</v>
      </c>
      <c r="L49" s="1">
        <v>1</v>
      </c>
      <c r="M49" s="14">
        <v>1.1000000000000001</v>
      </c>
      <c r="N49" s="14">
        <v>1</v>
      </c>
      <c r="O49" s="98">
        <f t="shared" si="2"/>
        <v>1.1000000000000001</v>
      </c>
      <c r="P49" s="14" t="s">
        <v>2286</v>
      </c>
      <c r="Q49" s="98">
        <v>0</v>
      </c>
      <c r="R49" s="98" t="s">
        <v>2824</v>
      </c>
      <c r="S49" s="100" t="s">
        <v>2825</v>
      </c>
      <c r="T49" s="121">
        <f t="shared" si="15"/>
        <v>0.8571428571428571</v>
      </c>
      <c r="U49" s="14">
        <v>2</v>
      </c>
      <c r="V49" s="14">
        <v>1.1000000000000001</v>
      </c>
      <c r="W49" s="100" t="s">
        <v>2825</v>
      </c>
      <c r="X49" s="117">
        <f t="shared" ref="X49:X61" si="17">U49*V49/7</f>
        <v>0.31428571428571433</v>
      </c>
      <c r="Y49" s="2">
        <v>3</v>
      </c>
      <c r="Z49" s="2" t="s">
        <v>2295</v>
      </c>
      <c r="AA49" s="1">
        <v>415</v>
      </c>
      <c r="AB49" s="2" t="s">
        <v>46</v>
      </c>
      <c r="AC49" s="14" t="s">
        <v>51</v>
      </c>
      <c r="AD49" s="1" t="s">
        <v>141</v>
      </c>
      <c r="AE49" s="1">
        <v>7</v>
      </c>
      <c r="AF49" s="67" t="s">
        <v>149</v>
      </c>
      <c r="AG49" s="67" t="s">
        <v>150</v>
      </c>
      <c r="AH49" s="14"/>
      <c r="AI49" s="14"/>
      <c r="AJ49" s="14"/>
      <c r="AK49" s="14"/>
      <c r="AL49" s="14" t="s">
        <v>148</v>
      </c>
      <c r="AM49" s="14" t="s">
        <v>141</v>
      </c>
      <c r="AO49" s="98" t="s">
        <v>148</v>
      </c>
    </row>
    <row r="50" spans="1:41" s="15" customFormat="1" ht="62.25" customHeight="1" x14ac:dyDescent="0.25">
      <c r="A50" s="2" t="s">
        <v>873</v>
      </c>
      <c r="B50" s="1">
        <v>6621002530</v>
      </c>
      <c r="C50" s="26">
        <v>1026601327939</v>
      </c>
      <c r="D50" s="2" t="s">
        <v>2890</v>
      </c>
      <c r="E50" s="2" t="s">
        <v>2024</v>
      </c>
      <c r="F50" s="2">
        <v>2</v>
      </c>
      <c r="G50" s="2" t="s">
        <v>1800</v>
      </c>
      <c r="H50" s="1">
        <v>3</v>
      </c>
      <c r="I50" s="1" t="s">
        <v>44</v>
      </c>
      <c r="J50" s="1">
        <v>1</v>
      </c>
      <c r="K50" s="1" t="s">
        <v>613</v>
      </c>
      <c r="L50" s="1">
        <v>1</v>
      </c>
      <c r="M50" s="14">
        <v>1.1000000000000001</v>
      </c>
      <c r="N50" s="14">
        <v>1</v>
      </c>
      <c r="O50" s="98">
        <f t="shared" si="2"/>
        <v>1.1000000000000001</v>
      </c>
      <c r="P50" s="14" t="s">
        <v>2286</v>
      </c>
      <c r="Q50" s="98">
        <v>0</v>
      </c>
      <c r="R50" s="98" t="s">
        <v>2824</v>
      </c>
      <c r="S50" s="100" t="s">
        <v>2825</v>
      </c>
      <c r="T50" s="121">
        <f t="shared" si="15"/>
        <v>0.8571428571428571</v>
      </c>
      <c r="U50" s="14">
        <v>2</v>
      </c>
      <c r="V50" s="14">
        <v>1.1000000000000001</v>
      </c>
      <c r="W50" s="100" t="s">
        <v>2825</v>
      </c>
      <c r="X50" s="117">
        <f t="shared" si="17"/>
        <v>0.31428571428571433</v>
      </c>
      <c r="Y50" s="2">
        <v>3</v>
      </c>
      <c r="Z50" s="2" t="s">
        <v>2295</v>
      </c>
      <c r="AA50" s="1">
        <v>415</v>
      </c>
      <c r="AB50" s="2" t="s">
        <v>46</v>
      </c>
      <c r="AC50" s="14" t="s">
        <v>51</v>
      </c>
      <c r="AD50" s="1" t="s">
        <v>141</v>
      </c>
      <c r="AE50" s="1">
        <v>24</v>
      </c>
      <c r="AF50" s="41" t="s">
        <v>151</v>
      </c>
      <c r="AG50" s="41" t="s">
        <v>152</v>
      </c>
      <c r="AH50" s="14"/>
      <c r="AI50" s="14"/>
      <c r="AJ50" s="14"/>
      <c r="AK50" s="14"/>
      <c r="AL50" s="14" t="s">
        <v>148</v>
      </c>
      <c r="AM50" s="2" t="s">
        <v>2499</v>
      </c>
      <c r="AO50" s="98" t="s">
        <v>148</v>
      </c>
    </row>
    <row r="51" spans="1:41" s="15" customFormat="1" ht="62.25" customHeight="1" x14ac:dyDescent="0.25">
      <c r="A51" s="2" t="s">
        <v>874</v>
      </c>
      <c r="B51" s="1">
        <v>6621002530</v>
      </c>
      <c r="C51" s="26">
        <v>1026601327939</v>
      </c>
      <c r="D51" s="2" t="s">
        <v>2890</v>
      </c>
      <c r="E51" s="2" t="s">
        <v>2024</v>
      </c>
      <c r="F51" s="2">
        <v>2</v>
      </c>
      <c r="G51" s="2" t="s">
        <v>1800</v>
      </c>
      <c r="H51" s="1">
        <v>3</v>
      </c>
      <c r="I51" s="1" t="s">
        <v>44</v>
      </c>
      <c r="J51" s="1">
        <v>1</v>
      </c>
      <c r="K51" s="1" t="s">
        <v>613</v>
      </c>
      <c r="L51" s="1">
        <v>1</v>
      </c>
      <c r="M51" s="14">
        <v>1.1000000000000001</v>
      </c>
      <c r="N51" s="14">
        <v>1</v>
      </c>
      <c r="O51" s="98">
        <f t="shared" si="2"/>
        <v>1.1000000000000001</v>
      </c>
      <c r="P51" s="14" t="s">
        <v>2286</v>
      </c>
      <c r="Q51" s="98">
        <v>0</v>
      </c>
      <c r="R51" s="98" t="s">
        <v>2824</v>
      </c>
      <c r="S51" s="100" t="s">
        <v>2825</v>
      </c>
      <c r="T51" s="121">
        <f t="shared" si="15"/>
        <v>0.8571428571428571</v>
      </c>
      <c r="U51" s="14">
        <v>2</v>
      </c>
      <c r="V51" s="14">
        <v>1.1000000000000001</v>
      </c>
      <c r="W51" s="100" t="s">
        <v>2825</v>
      </c>
      <c r="X51" s="117">
        <f t="shared" si="17"/>
        <v>0.31428571428571433</v>
      </c>
      <c r="Y51" s="2">
        <v>3</v>
      </c>
      <c r="Z51" s="2" t="s">
        <v>2295</v>
      </c>
      <c r="AA51" s="1">
        <v>415</v>
      </c>
      <c r="AB51" s="2" t="s">
        <v>46</v>
      </c>
      <c r="AC51" s="14" t="s">
        <v>51</v>
      </c>
      <c r="AD51" s="1" t="s">
        <v>2124</v>
      </c>
      <c r="AE51" s="1">
        <v>25</v>
      </c>
      <c r="AF51" s="41" t="s">
        <v>153</v>
      </c>
      <c r="AG51" s="41" t="s">
        <v>154</v>
      </c>
      <c r="AH51" s="14"/>
      <c r="AI51" s="14"/>
      <c r="AJ51" s="14"/>
      <c r="AK51" s="14"/>
      <c r="AL51" s="14" t="s">
        <v>148</v>
      </c>
      <c r="AM51" s="2" t="s">
        <v>2553</v>
      </c>
      <c r="AO51" s="98" t="s">
        <v>148</v>
      </c>
    </row>
    <row r="52" spans="1:41" s="15" customFormat="1" ht="62.25" customHeight="1" x14ac:dyDescent="0.25">
      <c r="A52" s="2" t="s">
        <v>875</v>
      </c>
      <c r="B52" s="1">
        <v>6621002530</v>
      </c>
      <c r="C52" s="26">
        <v>1026601327939</v>
      </c>
      <c r="D52" s="2" t="s">
        <v>2890</v>
      </c>
      <c r="E52" s="2" t="s">
        <v>2024</v>
      </c>
      <c r="F52" s="2">
        <v>2</v>
      </c>
      <c r="G52" s="2" t="s">
        <v>1800</v>
      </c>
      <c r="H52" s="1">
        <v>3</v>
      </c>
      <c r="I52" s="1" t="s">
        <v>44</v>
      </c>
      <c r="J52" s="1">
        <v>1</v>
      </c>
      <c r="K52" s="1" t="s">
        <v>613</v>
      </c>
      <c r="L52" s="1">
        <v>2</v>
      </c>
      <c r="M52" s="14">
        <v>1.1000000000000001</v>
      </c>
      <c r="N52" s="14">
        <v>1</v>
      </c>
      <c r="O52" s="98">
        <f t="shared" si="2"/>
        <v>2.2000000000000002</v>
      </c>
      <c r="P52" s="14" t="s">
        <v>2286</v>
      </c>
      <c r="Q52" s="98">
        <v>0</v>
      </c>
      <c r="R52" s="98" t="s">
        <v>2824</v>
      </c>
      <c r="S52" s="100" t="s">
        <v>2825</v>
      </c>
      <c r="T52" s="121">
        <f t="shared" si="15"/>
        <v>0.8571428571428571</v>
      </c>
      <c r="U52" s="14">
        <v>1</v>
      </c>
      <c r="V52" s="14">
        <v>1.1000000000000001</v>
      </c>
      <c r="W52" s="100" t="s">
        <v>2825</v>
      </c>
      <c r="X52" s="117">
        <f t="shared" si="17"/>
        <v>0.15714285714285717</v>
      </c>
      <c r="Y52" s="2">
        <v>3</v>
      </c>
      <c r="Z52" s="2" t="s">
        <v>2295</v>
      </c>
      <c r="AA52" s="1">
        <v>415</v>
      </c>
      <c r="AB52" s="2" t="s">
        <v>46</v>
      </c>
      <c r="AC52" s="14" t="s">
        <v>51</v>
      </c>
      <c r="AD52" s="1" t="s">
        <v>47</v>
      </c>
      <c r="AE52" s="1" t="s">
        <v>155</v>
      </c>
      <c r="AF52" s="41" t="s">
        <v>156</v>
      </c>
      <c r="AG52" s="41" t="s">
        <v>157</v>
      </c>
      <c r="AH52" s="14"/>
      <c r="AI52" s="14"/>
      <c r="AJ52" s="14"/>
      <c r="AK52" s="14"/>
      <c r="AL52" s="14" t="s">
        <v>148</v>
      </c>
      <c r="AM52" s="2" t="s">
        <v>47</v>
      </c>
      <c r="AO52" s="98" t="s">
        <v>148</v>
      </c>
    </row>
    <row r="53" spans="1:41" s="15" customFormat="1" ht="62.25" customHeight="1" x14ac:dyDescent="0.25">
      <c r="A53" s="2" t="s">
        <v>876</v>
      </c>
      <c r="B53" s="1">
        <v>6621002530</v>
      </c>
      <c r="C53" s="26">
        <v>1026601327939</v>
      </c>
      <c r="D53" s="2" t="s">
        <v>2890</v>
      </c>
      <c r="E53" s="2" t="s">
        <v>2024</v>
      </c>
      <c r="F53" s="2">
        <v>2</v>
      </c>
      <c r="G53" s="2" t="s">
        <v>1800</v>
      </c>
      <c r="H53" s="1">
        <v>3</v>
      </c>
      <c r="I53" s="1" t="s">
        <v>44</v>
      </c>
      <c r="J53" s="1">
        <v>1</v>
      </c>
      <c r="K53" s="1" t="s">
        <v>613</v>
      </c>
      <c r="L53" s="1">
        <v>2</v>
      </c>
      <c r="M53" s="14">
        <v>1.1000000000000001</v>
      </c>
      <c r="N53" s="14">
        <v>1</v>
      </c>
      <c r="O53" s="98">
        <f t="shared" si="2"/>
        <v>2.2000000000000002</v>
      </c>
      <c r="P53" s="14" t="s">
        <v>2286</v>
      </c>
      <c r="Q53" s="98">
        <v>0</v>
      </c>
      <c r="R53" s="98" t="s">
        <v>2824</v>
      </c>
      <c r="S53" s="100" t="s">
        <v>2825</v>
      </c>
      <c r="T53" s="121">
        <f t="shared" si="15"/>
        <v>0.8571428571428571</v>
      </c>
      <c r="U53" s="14">
        <v>1</v>
      </c>
      <c r="V53" s="14">
        <v>1.1000000000000001</v>
      </c>
      <c r="W53" s="100" t="s">
        <v>2825</v>
      </c>
      <c r="X53" s="117">
        <f t="shared" si="17"/>
        <v>0.15714285714285717</v>
      </c>
      <c r="Y53" s="2">
        <v>3</v>
      </c>
      <c r="Z53" s="2" t="s">
        <v>2295</v>
      </c>
      <c r="AA53" s="1">
        <v>415</v>
      </c>
      <c r="AB53" s="2" t="s">
        <v>46</v>
      </c>
      <c r="AC53" s="14" t="s">
        <v>51</v>
      </c>
      <c r="AD53" s="1" t="s">
        <v>158</v>
      </c>
      <c r="AE53" s="1">
        <v>3</v>
      </c>
      <c r="AF53" s="41" t="s">
        <v>159</v>
      </c>
      <c r="AG53" s="41" t="s">
        <v>160</v>
      </c>
      <c r="AH53" s="14"/>
      <c r="AI53" s="14"/>
      <c r="AJ53" s="14"/>
      <c r="AK53" s="14"/>
      <c r="AL53" s="14" t="s">
        <v>148</v>
      </c>
      <c r="AM53" s="2" t="s">
        <v>2535</v>
      </c>
      <c r="AO53" s="98" t="s">
        <v>148</v>
      </c>
    </row>
    <row r="54" spans="1:41" s="15" customFormat="1" ht="62.25" customHeight="1" x14ac:dyDescent="0.25">
      <c r="A54" s="2" t="s">
        <v>877</v>
      </c>
      <c r="B54" s="1">
        <v>6621002530</v>
      </c>
      <c r="C54" s="26">
        <v>1026601327939</v>
      </c>
      <c r="D54" s="2" t="s">
        <v>2890</v>
      </c>
      <c r="E54" s="2" t="s">
        <v>2024</v>
      </c>
      <c r="F54" s="2">
        <v>2</v>
      </c>
      <c r="G54" s="2" t="s">
        <v>1800</v>
      </c>
      <c r="H54" s="1">
        <v>3</v>
      </c>
      <c r="I54" s="1" t="s">
        <v>44</v>
      </c>
      <c r="J54" s="1">
        <v>1</v>
      </c>
      <c r="K54" s="1" t="s">
        <v>613</v>
      </c>
      <c r="L54" s="1">
        <v>2</v>
      </c>
      <c r="M54" s="14">
        <v>1.1000000000000001</v>
      </c>
      <c r="N54" s="14">
        <v>1</v>
      </c>
      <c r="O54" s="98">
        <f t="shared" si="2"/>
        <v>2.2000000000000002</v>
      </c>
      <c r="P54" s="14" t="s">
        <v>2286</v>
      </c>
      <c r="Q54" s="98">
        <v>0</v>
      </c>
      <c r="R54" s="98" t="s">
        <v>2824</v>
      </c>
      <c r="S54" s="100" t="s">
        <v>2825</v>
      </c>
      <c r="T54" s="121">
        <f t="shared" si="15"/>
        <v>0.8571428571428571</v>
      </c>
      <c r="U54" s="14">
        <v>1</v>
      </c>
      <c r="V54" s="14">
        <v>1.1000000000000001</v>
      </c>
      <c r="W54" s="100" t="s">
        <v>2825</v>
      </c>
      <c r="X54" s="117">
        <f t="shared" si="17"/>
        <v>0.15714285714285717</v>
      </c>
      <c r="Y54" s="2">
        <v>3</v>
      </c>
      <c r="Z54" s="2" t="s">
        <v>2295</v>
      </c>
      <c r="AA54" s="1">
        <v>415</v>
      </c>
      <c r="AB54" s="2" t="s">
        <v>46</v>
      </c>
      <c r="AC54" s="14" t="s">
        <v>51</v>
      </c>
      <c r="AD54" s="1" t="s">
        <v>161</v>
      </c>
      <c r="AE54" s="1" t="s">
        <v>162</v>
      </c>
      <c r="AF54" s="41" t="s">
        <v>163</v>
      </c>
      <c r="AG54" s="41" t="s">
        <v>164</v>
      </c>
      <c r="AH54" s="14"/>
      <c r="AI54" s="14"/>
      <c r="AJ54" s="14"/>
      <c r="AK54" s="14"/>
      <c r="AL54" s="14" t="s">
        <v>148</v>
      </c>
      <c r="AM54" s="2" t="s">
        <v>2540</v>
      </c>
      <c r="AO54" s="98" t="s">
        <v>148</v>
      </c>
    </row>
    <row r="55" spans="1:41" s="15" customFormat="1" ht="62.25" customHeight="1" x14ac:dyDescent="0.25">
      <c r="A55" s="2" t="s">
        <v>878</v>
      </c>
      <c r="B55" s="1">
        <v>6621002530</v>
      </c>
      <c r="C55" s="26">
        <v>1026601327939</v>
      </c>
      <c r="D55" s="2" t="s">
        <v>2890</v>
      </c>
      <c r="E55" s="2" t="s">
        <v>2024</v>
      </c>
      <c r="F55" s="2">
        <v>2</v>
      </c>
      <c r="G55" s="2" t="s">
        <v>1800</v>
      </c>
      <c r="H55" s="1">
        <v>3</v>
      </c>
      <c r="I55" s="1" t="s">
        <v>44</v>
      </c>
      <c r="J55" s="1">
        <v>1</v>
      </c>
      <c r="K55" s="1" t="s">
        <v>613</v>
      </c>
      <c r="L55" s="1">
        <v>2</v>
      </c>
      <c r="M55" s="14">
        <v>1.1000000000000001</v>
      </c>
      <c r="N55" s="14">
        <v>1</v>
      </c>
      <c r="O55" s="98">
        <f t="shared" si="2"/>
        <v>2.2000000000000002</v>
      </c>
      <c r="P55" s="14" t="s">
        <v>2286</v>
      </c>
      <c r="Q55" s="98">
        <v>0</v>
      </c>
      <c r="R55" s="98" t="s">
        <v>2824</v>
      </c>
      <c r="S55" s="100" t="s">
        <v>2825</v>
      </c>
      <c r="T55" s="121">
        <f t="shared" si="15"/>
        <v>0.8571428571428571</v>
      </c>
      <c r="U55" s="14">
        <v>1</v>
      </c>
      <c r="V55" s="14">
        <v>1.1000000000000001</v>
      </c>
      <c r="W55" s="100" t="s">
        <v>2825</v>
      </c>
      <c r="X55" s="117">
        <f t="shared" si="17"/>
        <v>0.15714285714285717</v>
      </c>
      <c r="Y55" s="2">
        <v>3</v>
      </c>
      <c r="Z55" s="2" t="s">
        <v>2295</v>
      </c>
      <c r="AA55" s="1">
        <v>415</v>
      </c>
      <c r="AB55" s="2" t="s">
        <v>46</v>
      </c>
      <c r="AC55" s="14" t="s">
        <v>51</v>
      </c>
      <c r="AD55" s="1" t="s">
        <v>165</v>
      </c>
      <c r="AE55" s="1" t="s">
        <v>166</v>
      </c>
      <c r="AF55" s="41" t="s">
        <v>167</v>
      </c>
      <c r="AG55" s="41" t="s">
        <v>168</v>
      </c>
      <c r="AH55" s="14"/>
      <c r="AI55" s="16"/>
      <c r="AJ55" s="14"/>
      <c r="AK55" s="14"/>
      <c r="AL55" s="14" t="s">
        <v>148</v>
      </c>
      <c r="AM55" s="2" t="s">
        <v>178</v>
      </c>
      <c r="AO55" s="98" t="s">
        <v>148</v>
      </c>
    </row>
    <row r="56" spans="1:41" s="15" customFormat="1" ht="62.25" customHeight="1" x14ac:dyDescent="0.25">
      <c r="A56" s="2" t="s">
        <v>879</v>
      </c>
      <c r="B56" s="1">
        <v>6621002530</v>
      </c>
      <c r="C56" s="26">
        <v>1026601327939</v>
      </c>
      <c r="D56" s="2" t="s">
        <v>2890</v>
      </c>
      <c r="E56" s="2" t="s">
        <v>2024</v>
      </c>
      <c r="F56" s="2">
        <v>2</v>
      </c>
      <c r="G56" s="2" t="s">
        <v>1800</v>
      </c>
      <c r="H56" s="1">
        <v>3</v>
      </c>
      <c r="I56" s="1" t="s">
        <v>44</v>
      </c>
      <c r="J56" s="1">
        <v>1</v>
      </c>
      <c r="K56" s="1" t="s">
        <v>613</v>
      </c>
      <c r="L56" s="1">
        <v>2</v>
      </c>
      <c r="M56" s="14">
        <v>1.1000000000000001</v>
      </c>
      <c r="N56" s="14">
        <v>1</v>
      </c>
      <c r="O56" s="98">
        <f t="shared" si="2"/>
        <v>2.2000000000000002</v>
      </c>
      <c r="P56" s="14" t="s">
        <v>2286</v>
      </c>
      <c r="Q56" s="98">
        <v>0</v>
      </c>
      <c r="R56" s="98" t="s">
        <v>2824</v>
      </c>
      <c r="S56" s="100" t="s">
        <v>2825</v>
      </c>
      <c r="T56" s="121">
        <f t="shared" si="15"/>
        <v>0.8571428571428571</v>
      </c>
      <c r="U56" s="14">
        <v>1</v>
      </c>
      <c r="V56" s="14">
        <v>1.1000000000000001</v>
      </c>
      <c r="W56" s="100" t="s">
        <v>2825</v>
      </c>
      <c r="X56" s="117">
        <f t="shared" si="17"/>
        <v>0.15714285714285717</v>
      </c>
      <c r="Y56" s="2">
        <v>3</v>
      </c>
      <c r="Z56" s="2" t="s">
        <v>2295</v>
      </c>
      <c r="AA56" s="1">
        <v>415</v>
      </c>
      <c r="AB56" s="2" t="s">
        <v>46</v>
      </c>
      <c r="AC56" s="14" t="s">
        <v>51</v>
      </c>
      <c r="AD56" s="1" t="s">
        <v>169</v>
      </c>
      <c r="AE56" s="1">
        <v>1</v>
      </c>
      <c r="AF56" s="41" t="s">
        <v>170</v>
      </c>
      <c r="AG56" s="41" t="s">
        <v>171</v>
      </c>
      <c r="AH56" s="98"/>
      <c r="AI56" s="16"/>
      <c r="AJ56" s="14"/>
      <c r="AK56" s="98"/>
      <c r="AL56" s="14" t="s">
        <v>148</v>
      </c>
      <c r="AM56" s="2" t="s">
        <v>169</v>
      </c>
      <c r="AO56" s="98" t="s">
        <v>148</v>
      </c>
    </row>
    <row r="57" spans="1:41" s="15" customFormat="1" ht="62.25" customHeight="1" x14ac:dyDescent="0.25">
      <c r="A57" s="2" t="s">
        <v>880</v>
      </c>
      <c r="B57" s="1">
        <v>6621002530</v>
      </c>
      <c r="C57" s="26">
        <v>1026601327939</v>
      </c>
      <c r="D57" s="2" t="s">
        <v>2890</v>
      </c>
      <c r="E57" s="2" t="s">
        <v>2024</v>
      </c>
      <c r="F57" s="2">
        <v>2</v>
      </c>
      <c r="G57" s="2" t="s">
        <v>1800</v>
      </c>
      <c r="H57" s="1">
        <v>3</v>
      </c>
      <c r="I57" s="1" t="s">
        <v>44</v>
      </c>
      <c r="J57" s="1">
        <v>1</v>
      </c>
      <c r="K57" s="1" t="s">
        <v>613</v>
      </c>
      <c r="L57" s="1">
        <v>2</v>
      </c>
      <c r="M57" s="14">
        <v>1.1000000000000001</v>
      </c>
      <c r="N57" s="14">
        <v>1</v>
      </c>
      <c r="O57" s="98">
        <f t="shared" si="2"/>
        <v>2.2000000000000002</v>
      </c>
      <c r="P57" s="14" t="s">
        <v>2286</v>
      </c>
      <c r="Q57" s="98">
        <v>0</v>
      </c>
      <c r="R57" s="98" t="s">
        <v>2824</v>
      </c>
      <c r="S57" s="100" t="s">
        <v>2825</v>
      </c>
      <c r="T57" s="121">
        <f t="shared" si="15"/>
        <v>0.8571428571428571</v>
      </c>
      <c r="U57" s="14">
        <v>1</v>
      </c>
      <c r="V57" s="14">
        <v>1.1000000000000001</v>
      </c>
      <c r="W57" s="100" t="s">
        <v>2825</v>
      </c>
      <c r="X57" s="117">
        <f t="shared" si="17"/>
        <v>0.15714285714285717</v>
      </c>
      <c r="Y57" s="2">
        <v>3</v>
      </c>
      <c r="Z57" s="2" t="s">
        <v>2295</v>
      </c>
      <c r="AA57" s="1">
        <v>415</v>
      </c>
      <c r="AB57" s="2" t="s">
        <v>46</v>
      </c>
      <c r="AC57" s="14" t="s">
        <v>51</v>
      </c>
      <c r="AD57" s="1" t="s">
        <v>172</v>
      </c>
      <c r="AE57" s="1">
        <v>4</v>
      </c>
      <c r="AF57" s="41" t="s">
        <v>173</v>
      </c>
      <c r="AG57" s="41" t="s">
        <v>174</v>
      </c>
      <c r="AH57" s="14"/>
      <c r="AI57" s="14"/>
      <c r="AJ57" s="14"/>
      <c r="AK57" s="14"/>
      <c r="AL57" s="14" t="s">
        <v>148</v>
      </c>
      <c r="AM57" s="2" t="s">
        <v>2157</v>
      </c>
      <c r="AO57" s="98" t="s">
        <v>148</v>
      </c>
    </row>
    <row r="58" spans="1:41" s="15" customFormat="1" ht="84.75" customHeight="1" x14ac:dyDescent="0.25">
      <c r="A58" s="2" t="s">
        <v>881</v>
      </c>
      <c r="B58" s="1">
        <v>6621002530</v>
      </c>
      <c r="C58" s="26">
        <v>1026601327939</v>
      </c>
      <c r="D58" s="2" t="s">
        <v>2890</v>
      </c>
      <c r="E58" s="2" t="s">
        <v>2024</v>
      </c>
      <c r="F58" s="2">
        <v>2</v>
      </c>
      <c r="G58" s="2" t="s">
        <v>1800</v>
      </c>
      <c r="H58" s="1">
        <v>3</v>
      </c>
      <c r="I58" s="1" t="s">
        <v>44</v>
      </c>
      <c r="J58" s="1">
        <v>1</v>
      </c>
      <c r="K58" s="1" t="s">
        <v>613</v>
      </c>
      <c r="L58" s="1">
        <v>2</v>
      </c>
      <c r="M58" s="14">
        <v>1.1000000000000001</v>
      </c>
      <c r="N58" s="14">
        <v>1</v>
      </c>
      <c r="O58" s="98">
        <f t="shared" si="2"/>
        <v>2.2000000000000002</v>
      </c>
      <c r="P58" s="14" t="s">
        <v>2286</v>
      </c>
      <c r="Q58" s="98">
        <v>0</v>
      </c>
      <c r="R58" s="98" t="s">
        <v>2824</v>
      </c>
      <c r="S58" s="100" t="s">
        <v>2825</v>
      </c>
      <c r="T58" s="121">
        <f t="shared" si="15"/>
        <v>0.8571428571428571</v>
      </c>
      <c r="U58" s="14">
        <v>1</v>
      </c>
      <c r="V58" s="14">
        <v>1.1000000000000001</v>
      </c>
      <c r="W58" s="100" t="s">
        <v>2825</v>
      </c>
      <c r="X58" s="117">
        <f t="shared" si="17"/>
        <v>0.15714285714285717</v>
      </c>
      <c r="Y58" s="2">
        <v>3</v>
      </c>
      <c r="Z58" s="2" t="s">
        <v>2295</v>
      </c>
      <c r="AA58" s="1">
        <v>415</v>
      </c>
      <c r="AB58" s="2" t="s">
        <v>46</v>
      </c>
      <c r="AC58" s="14" t="s">
        <v>51</v>
      </c>
      <c r="AD58" s="1" t="s">
        <v>175</v>
      </c>
      <c r="AE58" s="1">
        <v>3</v>
      </c>
      <c r="AF58" s="41" t="s">
        <v>176</v>
      </c>
      <c r="AG58" s="41" t="s">
        <v>177</v>
      </c>
      <c r="AH58" s="98"/>
      <c r="AI58" s="16"/>
      <c r="AJ58" s="14"/>
      <c r="AK58" s="98"/>
      <c r="AL58" s="14" t="s">
        <v>148</v>
      </c>
      <c r="AM58" s="2" t="s">
        <v>175</v>
      </c>
      <c r="AO58" s="98" t="s">
        <v>148</v>
      </c>
    </row>
    <row r="59" spans="1:41" s="15" customFormat="1" ht="63.75" customHeight="1" x14ac:dyDescent="0.25">
      <c r="A59" s="2" t="s">
        <v>882</v>
      </c>
      <c r="B59" s="1">
        <v>6621002530</v>
      </c>
      <c r="C59" s="26">
        <v>1026601327939</v>
      </c>
      <c r="D59" s="2" t="s">
        <v>2890</v>
      </c>
      <c r="E59" s="2" t="s">
        <v>2024</v>
      </c>
      <c r="F59" s="2">
        <v>2</v>
      </c>
      <c r="G59" s="2" t="s">
        <v>1800</v>
      </c>
      <c r="H59" s="1">
        <v>3</v>
      </c>
      <c r="I59" s="1" t="s">
        <v>44</v>
      </c>
      <c r="J59" s="1">
        <v>1</v>
      </c>
      <c r="K59" s="1" t="s">
        <v>613</v>
      </c>
      <c r="L59" s="1">
        <v>2</v>
      </c>
      <c r="M59" s="14">
        <v>1.1000000000000001</v>
      </c>
      <c r="N59" s="14">
        <v>1</v>
      </c>
      <c r="O59" s="98">
        <f t="shared" si="2"/>
        <v>2.2000000000000002</v>
      </c>
      <c r="P59" s="14" t="s">
        <v>2286</v>
      </c>
      <c r="Q59" s="98">
        <v>0</v>
      </c>
      <c r="R59" s="98" t="s">
        <v>2824</v>
      </c>
      <c r="S59" s="100" t="s">
        <v>2825</v>
      </c>
      <c r="T59" s="121">
        <f t="shared" si="15"/>
        <v>0.8571428571428571</v>
      </c>
      <c r="U59" s="14">
        <v>1</v>
      </c>
      <c r="V59" s="14">
        <v>1.1000000000000001</v>
      </c>
      <c r="W59" s="100" t="s">
        <v>2825</v>
      </c>
      <c r="X59" s="117">
        <f t="shared" si="17"/>
        <v>0.15714285714285717</v>
      </c>
      <c r="Y59" s="2">
        <v>3</v>
      </c>
      <c r="Z59" s="2" t="s">
        <v>2295</v>
      </c>
      <c r="AA59" s="1">
        <v>415</v>
      </c>
      <c r="AB59" s="2" t="s">
        <v>46</v>
      </c>
      <c r="AC59" s="14" t="s">
        <v>51</v>
      </c>
      <c r="AD59" s="1" t="s">
        <v>179</v>
      </c>
      <c r="AE59" s="1">
        <v>29</v>
      </c>
      <c r="AF59" s="41" t="s">
        <v>180</v>
      </c>
      <c r="AG59" s="41" t="s">
        <v>181</v>
      </c>
      <c r="AH59" s="14"/>
      <c r="AI59" s="14"/>
      <c r="AJ59" s="14"/>
      <c r="AK59" s="14"/>
      <c r="AL59" s="14" t="s">
        <v>148</v>
      </c>
      <c r="AM59" s="2" t="s">
        <v>201</v>
      </c>
      <c r="AO59" s="98" t="s">
        <v>148</v>
      </c>
    </row>
    <row r="60" spans="1:41" s="15" customFormat="1" ht="63.75" customHeight="1" x14ac:dyDescent="0.25">
      <c r="A60" s="2" t="s">
        <v>883</v>
      </c>
      <c r="B60" s="1">
        <v>6621002530</v>
      </c>
      <c r="C60" s="26">
        <v>1026601327939</v>
      </c>
      <c r="D60" s="2" t="s">
        <v>2890</v>
      </c>
      <c r="E60" s="2" t="s">
        <v>2024</v>
      </c>
      <c r="F60" s="2">
        <v>2</v>
      </c>
      <c r="G60" s="2" t="s">
        <v>1800</v>
      </c>
      <c r="H60" s="1">
        <v>3</v>
      </c>
      <c r="I60" s="1" t="s">
        <v>44</v>
      </c>
      <c r="J60" s="1">
        <v>1</v>
      </c>
      <c r="K60" s="1" t="s">
        <v>613</v>
      </c>
      <c r="L60" s="1">
        <v>2</v>
      </c>
      <c r="M60" s="14">
        <v>1.1000000000000001</v>
      </c>
      <c r="N60" s="14">
        <v>1</v>
      </c>
      <c r="O60" s="98">
        <f t="shared" si="2"/>
        <v>2.2000000000000002</v>
      </c>
      <c r="P60" s="14" t="s">
        <v>2286</v>
      </c>
      <c r="Q60" s="98">
        <v>0</v>
      </c>
      <c r="R60" s="98" t="s">
        <v>2824</v>
      </c>
      <c r="S60" s="100" t="s">
        <v>2825</v>
      </c>
      <c r="T60" s="121">
        <f t="shared" si="15"/>
        <v>0.8571428571428571</v>
      </c>
      <c r="U60" s="14">
        <v>1</v>
      </c>
      <c r="V60" s="14">
        <v>1.1000000000000001</v>
      </c>
      <c r="W60" s="100" t="s">
        <v>2825</v>
      </c>
      <c r="X60" s="117">
        <f t="shared" si="17"/>
        <v>0.15714285714285717</v>
      </c>
      <c r="Y60" s="2">
        <v>3</v>
      </c>
      <c r="Z60" s="2" t="s">
        <v>2295</v>
      </c>
      <c r="AA60" s="1">
        <v>415</v>
      </c>
      <c r="AB60" s="2" t="s">
        <v>46</v>
      </c>
      <c r="AC60" s="14" t="s">
        <v>51</v>
      </c>
      <c r="AD60" s="1" t="s">
        <v>179</v>
      </c>
      <c r="AE60" s="1">
        <v>15</v>
      </c>
      <c r="AF60" s="41" t="s">
        <v>182</v>
      </c>
      <c r="AG60" s="41" t="s">
        <v>183</v>
      </c>
      <c r="AH60" s="14"/>
      <c r="AI60" s="14"/>
      <c r="AJ60" s="14"/>
      <c r="AK60" s="14"/>
      <c r="AL60" s="14" t="s">
        <v>148</v>
      </c>
      <c r="AM60" s="2" t="s">
        <v>2498</v>
      </c>
      <c r="AO60" s="98" t="s">
        <v>148</v>
      </c>
    </row>
    <row r="61" spans="1:41" s="15" customFormat="1" ht="63.75" customHeight="1" x14ac:dyDescent="0.25">
      <c r="A61" s="2" t="s">
        <v>884</v>
      </c>
      <c r="B61" s="1">
        <v>6621002530</v>
      </c>
      <c r="C61" s="26">
        <v>1026601327939</v>
      </c>
      <c r="D61" s="2" t="s">
        <v>2890</v>
      </c>
      <c r="E61" s="2" t="s">
        <v>2024</v>
      </c>
      <c r="F61" s="2">
        <v>2</v>
      </c>
      <c r="G61" s="2" t="s">
        <v>1800</v>
      </c>
      <c r="H61" s="1">
        <v>3</v>
      </c>
      <c r="I61" s="1" t="s">
        <v>44</v>
      </c>
      <c r="J61" s="1">
        <v>1</v>
      </c>
      <c r="K61" s="1" t="s">
        <v>613</v>
      </c>
      <c r="L61" s="1">
        <v>2</v>
      </c>
      <c r="M61" s="14">
        <v>1.1000000000000001</v>
      </c>
      <c r="N61" s="14">
        <v>1</v>
      </c>
      <c r="O61" s="98">
        <f t="shared" si="2"/>
        <v>2.2000000000000002</v>
      </c>
      <c r="P61" s="14" t="s">
        <v>2286</v>
      </c>
      <c r="Q61" s="98">
        <v>0</v>
      </c>
      <c r="R61" s="98" t="s">
        <v>2824</v>
      </c>
      <c r="S61" s="100" t="s">
        <v>2825</v>
      </c>
      <c r="T61" s="121">
        <f t="shared" si="15"/>
        <v>0.8571428571428571</v>
      </c>
      <c r="U61" s="14">
        <v>1</v>
      </c>
      <c r="V61" s="14">
        <v>1.1000000000000001</v>
      </c>
      <c r="W61" s="100" t="s">
        <v>2825</v>
      </c>
      <c r="X61" s="117">
        <f t="shared" si="17"/>
        <v>0.15714285714285717</v>
      </c>
      <c r="Y61" s="2">
        <v>3</v>
      </c>
      <c r="Z61" s="2" t="s">
        <v>2295</v>
      </c>
      <c r="AA61" s="1">
        <v>415</v>
      </c>
      <c r="AB61" s="2" t="s">
        <v>46</v>
      </c>
      <c r="AC61" s="14" t="s">
        <v>51</v>
      </c>
      <c r="AD61" s="1" t="s">
        <v>2027</v>
      </c>
      <c r="AE61" s="1">
        <v>72</v>
      </c>
      <c r="AF61" s="41" t="s">
        <v>184</v>
      </c>
      <c r="AG61" s="41" t="s">
        <v>185</v>
      </c>
      <c r="AH61" s="98"/>
      <c r="AI61" s="16"/>
      <c r="AJ61" s="14"/>
      <c r="AK61" s="98"/>
      <c r="AL61" s="14" t="s">
        <v>148</v>
      </c>
      <c r="AM61" s="2" t="s">
        <v>2552</v>
      </c>
      <c r="AO61" s="98" t="s">
        <v>148</v>
      </c>
    </row>
    <row r="62" spans="1:41" s="15" customFormat="1" ht="63.75" customHeight="1" x14ac:dyDescent="0.25">
      <c r="A62" s="2" t="s">
        <v>885</v>
      </c>
      <c r="B62" s="1">
        <v>6621002530</v>
      </c>
      <c r="C62" s="26">
        <v>1026601327939</v>
      </c>
      <c r="D62" s="2" t="s">
        <v>2890</v>
      </c>
      <c r="E62" s="2" t="s">
        <v>2024</v>
      </c>
      <c r="F62" s="2">
        <v>2</v>
      </c>
      <c r="G62" s="2" t="s">
        <v>1800</v>
      </c>
      <c r="H62" s="1">
        <v>3</v>
      </c>
      <c r="I62" s="1" t="s">
        <v>44</v>
      </c>
      <c r="J62" s="1">
        <v>1</v>
      </c>
      <c r="K62" s="1" t="s">
        <v>613</v>
      </c>
      <c r="L62" s="1">
        <v>3</v>
      </c>
      <c r="M62" s="14">
        <v>1.1000000000000001</v>
      </c>
      <c r="N62" s="14">
        <v>1</v>
      </c>
      <c r="O62" s="98">
        <f t="shared" si="2"/>
        <v>3.3000000000000003</v>
      </c>
      <c r="P62" s="14" t="s">
        <v>2286</v>
      </c>
      <c r="Q62" s="98">
        <v>0</v>
      </c>
      <c r="R62" s="98" t="s">
        <v>2824</v>
      </c>
      <c r="S62" s="100" t="s">
        <v>2825</v>
      </c>
      <c r="T62" s="121">
        <f t="shared" si="15"/>
        <v>0.8571428571428571</v>
      </c>
      <c r="U62" s="14" t="s">
        <v>2824</v>
      </c>
      <c r="V62" s="98" t="s">
        <v>2824</v>
      </c>
      <c r="W62" s="98" t="s">
        <v>2824</v>
      </c>
      <c r="X62" s="98" t="s">
        <v>2824</v>
      </c>
      <c r="Y62" s="98" t="s">
        <v>2824</v>
      </c>
      <c r="Z62" s="98" t="s">
        <v>2824</v>
      </c>
      <c r="AA62" s="1">
        <v>415</v>
      </c>
      <c r="AB62" s="2" t="s">
        <v>46</v>
      </c>
      <c r="AC62" s="14" t="s">
        <v>51</v>
      </c>
      <c r="AD62" s="1" t="s">
        <v>186</v>
      </c>
      <c r="AE62" s="1">
        <v>42</v>
      </c>
      <c r="AF62" s="41" t="s">
        <v>187</v>
      </c>
      <c r="AG62" s="41" t="s">
        <v>188</v>
      </c>
      <c r="AH62" s="98"/>
      <c r="AI62" s="16"/>
      <c r="AJ62" s="14"/>
      <c r="AK62" s="98"/>
      <c r="AL62" s="14" t="s">
        <v>148</v>
      </c>
      <c r="AM62" s="2" t="s">
        <v>2556</v>
      </c>
      <c r="AO62" s="98" t="s">
        <v>148</v>
      </c>
    </row>
    <row r="63" spans="1:41" s="15" customFormat="1" ht="63.75" customHeight="1" x14ac:dyDescent="0.25">
      <c r="A63" s="2" t="s">
        <v>886</v>
      </c>
      <c r="B63" s="1">
        <v>6621002530</v>
      </c>
      <c r="C63" s="26">
        <v>1026601327939</v>
      </c>
      <c r="D63" s="2" t="s">
        <v>2890</v>
      </c>
      <c r="E63" s="2" t="s">
        <v>2024</v>
      </c>
      <c r="F63" s="2">
        <v>2</v>
      </c>
      <c r="G63" s="2" t="s">
        <v>1800</v>
      </c>
      <c r="H63" s="1">
        <v>3</v>
      </c>
      <c r="I63" s="1" t="s">
        <v>44</v>
      </c>
      <c r="J63" s="1">
        <v>1</v>
      </c>
      <c r="K63" s="1" t="s">
        <v>613</v>
      </c>
      <c r="L63" s="1">
        <v>2</v>
      </c>
      <c r="M63" s="14">
        <v>1.1000000000000001</v>
      </c>
      <c r="N63" s="14">
        <v>1</v>
      </c>
      <c r="O63" s="98">
        <f t="shared" si="2"/>
        <v>2.2000000000000002</v>
      </c>
      <c r="P63" s="14" t="s">
        <v>2286</v>
      </c>
      <c r="Q63" s="98">
        <v>0</v>
      </c>
      <c r="R63" s="98" t="s">
        <v>2824</v>
      </c>
      <c r="S63" s="100" t="s">
        <v>2825</v>
      </c>
      <c r="T63" s="121">
        <f t="shared" si="15"/>
        <v>0.8571428571428571</v>
      </c>
      <c r="U63" s="14">
        <v>2</v>
      </c>
      <c r="V63" s="14">
        <v>1.1000000000000001</v>
      </c>
      <c r="W63" s="100" t="s">
        <v>2825</v>
      </c>
      <c r="X63" s="117">
        <f t="shared" ref="X63" si="18">U63*V63/7</f>
        <v>0.31428571428571433</v>
      </c>
      <c r="Y63" s="2">
        <v>3</v>
      </c>
      <c r="Z63" s="2" t="s">
        <v>2295</v>
      </c>
      <c r="AA63" s="1">
        <v>415</v>
      </c>
      <c r="AB63" s="2" t="s">
        <v>46</v>
      </c>
      <c r="AC63" s="14" t="s">
        <v>51</v>
      </c>
      <c r="AD63" s="1" t="s">
        <v>186</v>
      </c>
      <c r="AE63" s="1">
        <v>94</v>
      </c>
      <c r="AF63" s="41" t="s">
        <v>189</v>
      </c>
      <c r="AG63" s="41" t="s">
        <v>190</v>
      </c>
      <c r="AH63" s="14"/>
      <c r="AI63" s="14"/>
      <c r="AJ63" s="14"/>
      <c r="AK63" s="14"/>
      <c r="AL63" s="14" t="s">
        <v>148</v>
      </c>
      <c r="AM63" s="2" t="s">
        <v>2557</v>
      </c>
      <c r="AO63" s="98" t="s">
        <v>148</v>
      </c>
    </row>
    <row r="64" spans="1:41" s="15" customFormat="1" ht="87" customHeight="1" x14ac:dyDescent="0.25">
      <c r="A64" s="2" t="s">
        <v>887</v>
      </c>
      <c r="B64" s="1">
        <v>6682015336</v>
      </c>
      <c r="C64" s="26">
        <v>1196658012231</v>
      </c>
      <c r="D64" s="2" t="s">
        <v>2306</v>
      </c>
      <c r="E64" s="2" t="s">
        <v>2307</v>
      </c>
      <c r="F64" s="2">
        <v>2</v>
      </c>
      <c r="G64" s="2" t="s">
        <v>1800</v>
      </c>
      <c r="H64" s="1">
        <v>3</v>
      </c>
      <c r="I64" s="1" t="s">
        <v>44</v>
      </c>
      <c r="J64" s="1">
        <v>1</v>
      </c>
      <c r="K64" s="1" t="s">
        <v>613</v>
      </c>
      <c r="L64" s="1">
        <v>2</v>
      </c>
      <c r="M64" s="14">
        <v>1.1000000000000001</v>
      </c>
      <c r="N64" s="14">
        <v>1</v>
      </c>
      <c r="O64" s="98">
        <f t="shared" si="2"/>
        <v>2.2000000000000002</v>
      </c>
      <c r="P64" s="98" t="s">
        <v>2824</v>
      </c>
      <c r="Q64" s="98">
        <v>0</v>
      </c>
      <c r="R64" s="98" t="s">
        <v>2824</v>
      </c>
      <c r="S64" s="98" t="s">
        <v>2824</v>
      </c>
      <c r="T64" s="98" t="s">
        <v>2824</v>
      </c>
      <c r="U64" s="98" t="s">
        <v>2824</v>
      </c>
      <c r="V64" s="98" t="s">
        <v>2824</v>
      </c>
      <c r="W64" s="98" t="s">
        <v>2824</v>
      </c>
      <c r="X64" s="98" t="s">
        <v>2824</v>
      </c>
      <c r="Y64" s="98" t="s">
        <v>2824</v>
      </c>
      <c r="Z64" s="98" t="s">
        <v>2824</v>
      </c>
      <c r="AA64" s="1">
        <v>415</v>
      </c>
      <c r="AB64" s="2" t="s">
        <v>46</v>
      </c>
      <c r="AC64" s="2" t="s">
        <v>51</v>
      </c>
      <c r="AD64" s="1" t="s">
        <v>249</v>
      </c>
      <c r="AE64" s="1" t="s">
        <v>2308</v>
      </c>
      <c r="AF64" s="41" t="s">
        <v>2309</v>
      </c>
      <c r="AG64" s="41" t="s">
        <v>2310</v>
      </c>
      <c r="AH64" s="2" t="s">
        <v>706</v>
      </c>
      <c r="AI64" s="14">
        <v>6682015336</v>
      </c>
      <c r="AJ64" s="14" t="s">
        <v>2306</v>
      </c>
      <c r="AK64" s="14" t="s">
        <v>2311</v>
      </c>
      <c r="AL64" s="14"/>
      <c r="AM64" s="2"/>
      <c r="AO64" s="98" t="s">
        <v>2449</v>
      </c>
    </row>
    <row r="65" spans="1:41" s="15" customFormat="1" ht="88.5" customHeight="1" x14ac:dyDescent="0.25">
      <c r="A65" s="2" t="s">
        <v>888</v>
      </c>
      <c r="B65" s="1">
        <v>6621002530</v>
      </c>
      <c r="C65" s="26">
        <v>1026601327939</v>
      </c>
      <c r="D65" s="2" t="s">
        <v>2890</v>
      </c>
      <c r="E65" s="2" t="s">
        <v>2024</v>
      </c>
      <c r="F65" s="2">
        <v>2</v>
      </c>
      <c r="G65" s="2" t="s">
        <v>1800</v>
      </c>
      <c r="H65" s="1">
        <v>3</v>
      </c>
      <c r="I65" s="1" t="s">
        <v>44</v>
      </c>
      <c r="J65" s="1">
        <v>1</v>
      </c>
      <c r="K65" s="1" t="s">
        <v>613</v>
      </c>
      <c r="L65" s="1">
        <v>5</v>
      </c>
      <c r="M65" s="2">
        <v>1.1000000000000001</v>
      </c>
      <c r="N65" s="98">
        <v>1</v>
      </c>
      <c r="O65" s="98">
        <f t="shared" ref="O65:O77" si="19">L65*M65</f>
        <v>5.5</v>
      </c>
      <c r="P65" s="14" t="s">
        <v>2286</v>
      </c>
      <c r="Q65" s="98">
        <v>0</v>
      </c>
      <c r="R65" s="98" t="s">
        <v>2824</v>
      </c>
      <c r="S65" s="100" t="s">
        <v>2825</v>
      </c>
      <c r="T65" s="121">
        <f t="shared" ref="T65:T68" si="20">2*1.5*2/7</f>
        <v>0.8571428571428571</v>
      </c>
      <c r="U65" s="14">
        <v>1</v>
      </c>
      <c r="V65" s="14">
        <v>1.1000000000000001</v>
      </c>
      <c r="W65" s="100" t="s">
        <v>2825</v>
      </c>
      <c r="X65" s="117">
        <f t="shared" ref="X65:X68" si="21">U65*V65/7</f>
        <v>0.15714285714285717</v>
      </c>
      <c r="Y65" s="2">
        <v>3</v>
      </c>
      <c r="Z65" s="2" t="s">
        <v>2295</v>
      </c>
      <c r="AA65" s="1">
        <v>415</v>
      </c>
      <c r="AB65" s="2" t="s">
        <v>46</v>
      </c>
      <c r="AC65" s="2" t="s">
        <v>51</v>
      </c>
      <c r="AD65" s="1" t="s">
        <v>2028</v>
      </c>
      <c r="AE65" s="1">
        <v>5</v>
      </c>
      <c r="AF65" s="41" t="s">
        <v>192</v>
      </c>
      <c r="AG65" s="41" t="s">
        <v>193</v>
      </c>
      <c r="AH65" s="98"/>
      <c r="AI65" s="16"/>
      <c r="AJ65" s="14"/>
      <c r="AK65" s="98"/>
      <c r="AL65" s="14" t="s">
        <v>148</v>
      </c>
      <c r="AM65" s="2" t="s">
        <v>2509</v>
      </c>
      <c r="AO65" s="98" t="s">
        <v>148</v>
      </c>
    </row>
    <row r="66" spans="1:41" s="15" customFormat="1" ht="56.25" customHeight="1" x14ac:dyDescent="0.25">
      <c r="A66" s="2" t="s">
        <v>889</v>
      </c>
      <c r="B66" s="1">
        <v>6621002530</v>
      </c>
      <c r="C66" s="26">
        <v>1026601327939</v>
      </c>
      <c r="D66" s="2" t="s">
        <v>2890</v>
      </c>
      <c r="E66" s="2" t="s">
        <v>2024</v>
      </c>
      <c r="F66" s="2">
        <v>2</v>
      </c>
      <c r="G66" s="2" t="s">
        <v>1800</v>
      </c>
      <c r="H66" s="1">
        <v>3</v>
      </c>
      <c r="I66" s="1" t="s">
        <v>44</v>
      </c>
      <c r="J66" s="1">
        <v>1</v>
      </c>
      <c r="K66" s="1" t="s">
        <v>613</v>
      </c>
      <c r="L66" s="1">
        <v>2</v>
      </c>
      <c r="M66" s="14">
        <v>1.1000000000000001</v>
      </c>
      <c r="N66" s="98">
        <v>1</v>
      </c>
      <c r="O66" s="98">
        <f t="shared" si="19"/>
        <v>2.2000000000000002</v>
      </c>
      <c r="P66" s="14" t="s">
        <v>2286</v>
      </c>
      <c r="Q66" s="98">
        <v>0</v>
      </c>
      <c r="R66" s="98" t="s">
        <v>2824</v>
      </c>
      <c r="S66" s="100" t="s">
        <v>2825</v>
      </c>
      <c r="T66" s="121">
        <f t="shared" si="20"/>
        <v>0.8571428571428571</v>
      </c>
      <c r="U66" s="14">
        <v>1</v>
      </c>
      <c r="V66" s="14">
        <v>1.1000000000000001</v>
      </c>
      <c r="W66" s="100" t="s">
        <v>2825</v>
      </c>
      <c r="X66" s="117">
        <f t="shared" si="21"/>
        <v>0.15714285714285717</v>
      </c>
      <c r="Y66" s="2">
        <v>3</v>
      </c>
      <c r="Z66" s="2" t="s">
        <v>2295</v>
      </c>
      <c r="AA66" s="1">
        <v>415</v>
      </c>
      <c r="AB66" s="2" t="s">
        <v>46</v>
      </c>
      <c r="AC66" s="14" t="s">
        <v>51</v>
      </c>
      <c r="AD66" s="1" t="s">
        <v>191</v>
      </c>
      <c r="AE66" s="1">
        <v>8</v>
      </c>
      <c r="AF66" s="41" t="s">
        <v>194</v>
      </c>
      <c r="AG66" s="41" t="s">
        <v>195</v>
      </c>
      <c r="AH66" s="98"/>
      <c r="AI66" s="16"/>
      <c r="AJ66" s="98"/>
      <c r="AK66" s="98"/>
      <c r="AL66" s="14" t="s">
        <v>148</v>
      </c>
      <c r="AM66" s="2" t="s">
        <v>191</v>
      </c>
      <c r="AO66" s="98" t="s">
        <v>148</v>
      </c>
    </row>
    <row r="67" spans="1:41" s="15" customFormat="1" ht="56.25" customHeight="1" x14ac:dyDescent="0.25">
      <c r="A67" s="2" t="s">
        <v>890</v>
      </c>
      <c r="B67" s="1">
        <v>6621002530</v>
      </c>
      <c r="C67" s="26">
        <v>1026601327939</v>
      </c>
      <c r="D67" s="2" t="s">
        <v>2890</v>
      </c>
      <c r="E67" s="2" t="s">
        <v>2024</v>
      </c>
      <c r="F67" s="2">
        <v>2</v>
      </c>
      <c r="G67" s="2" t="s">
        <v>1800</v>
      </c>
      <c r="H67" s="1">
        <v>3</v>
      </c>
      <c r="I67" s="1" t="s">
        <v>44</v>
      </c>
      <c r="J67" s="1">
        <v>1</v>
      </c>
      <c r="K67" s="1" t="s">
        <v>613</v>
      </c>
      <c r="L67" s="1">
        <v>2</v>
      </c>
      <c r="M67" s="14">
        <v>1.1000000000000001</v>
      </c>
      <c r="N67" s="98">
        <v>1</v>
      </c>
      <c r="O67" s="98">
        <f t="shared" si="19"/>
        <v>2.2000000000000002</v>
      </c>
      <c r="P67" s="14" t="s">
        <v>2286</v>
      </c>
      <c r="Q67" s="98">
        <v>0</v>
      </c>
      <c r="R67" s="98" t="s">
        <v>2824</v>
      </c>
      <c r="S67" s="100" t="s">
        <v>2825</v>
      </c>
      <c r="T67" s="121">
        <f t="shared" si="20"/>
        <v>0.8571428571428571</v>
      </c>
      <c r="U67" s="14">
        <v>1</v>
      </c>
      <c r="V67" s="14">
        <v>1.1000000000000001</v>
      </c>
      <c r="W67" s="100" t="s">
        <v>2825</v>
      </c>
      <c r="X67" s="117">
        <f t="shared" si="21"/>
        <v>0.15714285714285717</v>
      </c>
      <c r="Y67" s="2">
        <v>3</v>
      </c>
      <c r="Z67" s="2" t="s">
        <v>2295</v>
      </c>
      <c r="AA67" s="1">
        <v>415</v>
      </c>
      <c r="AB67" s="2" t="s">
        <v>46</v>
      </c>
      <c r="AC67" s="14" t="s">
        <v>51</v>
      </c>
      <c r="AD67" s="1" t="s">
        <v>196</v>
      </c>
      <c r="AE67" s="1">
        <v>32</v>
      </c>
      <c r="AF67" s="41" t="s">
        <v>197</v>
      </c>
      <c r="AG67" s="41" t="s">
        <v>198</v>
      </c>
      <c r="AH67" s="98"/>
      <c r="AI67" s="14"/>
      <c r="AJ67" s="14"/>
      <c r="AK67" s="98"/>
      <c r="AL67" s="14" t="s">
        <v>148</v>
      </c>
      <c r="AM67" s="2" t="s">
        <v>196</v>
      </c>
      <c r="AO67" s="98" t="s">
        <v>148</v>
      </c>
    </row>
    <row r="68" spans="1:41" s="15" customFormat="1" ht="56.25" customHeight="1" x14ac:dyDescent="0.25">
      <c r="A68" s="2" t="s">
        <v>891</v>
      </c>
      <c r="B68" s="1">
        <v>6621002530</v>
      </c>
      <c r="C68" s="26">
        <v>1026601327939</v>
      </c>
      <c r="D68" s="2" t="s">
        <v>2890</v>
      </c>
      <c r="E68" s="2" t="s">
        <v>2024</v>
      </c>
      <c r="F68" s="2">
        <v>2</v>
      </c>
      <c r="G68" s="2" t="s">
        <v>1800</v>
      </c>
      <c r="H68" s="1">
        <v>3</v>
      </c>
      <c r="I68" s="1" t="s">
        <v>44</v>
      </c>
      <c r="J68" s="1">
        <v>1</v>
      </c>
      <c r="K68" s="1" t="s">
        <v>613</v>
      </c>
      <c r="L68" s="1">
        <v>2</v>
      </c>
      <c r="M68" s="14">
        <v>1.1000000000000001</v>
      </c>
      <c r="N68" s="98">
        <v>1</v>
      </c>
      <c r="O68" s="98">
        <f t="shared" si="19"/>
        <v>2.2000000000000002</v>
      </c>
      <c r="P68" s="14" t="s">
        <v>2286</v>
      </c>
      <c r="Q68" s="98">
        <v>0</v>
      </c>
      <c r="R68" s="98" t="s">
        <v>2824</v>
      </c>
      <c r="S68" s="100" t="s">
        <v>2825</v>
      </c>
      <c r="T68" s="121">
        <f t="shared" si="20"/>
        <v>0.8571428571428571</v>
      </c>
      <c r="U68" s="14">
        <v>1</v>
      </c>
      <c r="V68" s="14">
        <v>1.1000000000000001</v>
      </c>
      <c r="W68" s="100" t="s">
        <v>2825</v>
      </c>
      <c r="X68" s="117">
        <f t="shared" si="21"/>
        <v>0.15714285714285717</v>
      </c>
      <c r="Y68" s="2">
        <v>3</v>
      </c>
      <c r="Z68" s="2" t="s">
        <v>2295</v>
      </c>
      <c r="AA68" s="1">
        <v>415</v>
      </c>
      <c r="AB68" s="2" t="s">
        <v>46</v>
      </c>
      <c r="AC68" s="14" t="s">
        <v>51</v>
      </c>
      <c r="AD68" s="1" t="s">
        <v>196</v>
      </c>
      <c r="AE68" s="1">
        <v>9</v>
      </c>
      <c r="AF68" s="41" t="s">
        <v>199</v>
      </c>
      <c r="AG68" s="41" t="s">
        <v>200</v>
      </c>
      <c r="AH68" s="14"/>
      <c r="AI68" s="14"/>
      <c r="AJ68" s="14"/>
      <c r="AK68" s="14"/>
      <c r="AL68" s="14" t="s">
        <v>148</v>
      </c>
      <c r="AM68" s="2" t="s">
        <v>2105</v>
      </c>
      <c r="AO68" s="98" t="s">
        <v>148</v>
      </c>
    </row>
    <row r="69" spans="1:41" s="15" customFormat="1" ht="56.25" customHeight="1" x14ac:dyDescent="0.25">
      <c r="A69" s="2" t="s">
        <v>892</v>
      </c>
      <c r="B69" s="1">
        <v>7707049388</v>
      </c>
      <c r="C69" s="26">
        <v>1027700198767</v>
      </c>
      <c r="D69" s="2" t="s">
        <v>2062</v>
      </c>
      <c r="E69" s="2" t="s">
        <v>2063</v>
      </c>
      <c r="F69" s="2">
        <v>1</v>
      </c>
      <c r="G69" s="2" t="s">
        <v>43</v>
      </c>
      <c r="H69" s="1">
        <v>1</v>
      </c>
      <c r="I69" s="1" t="s">
        <v>127</v>
      </c>
      <c r="J69" s="1">
        <v>3</v>
      </c>
      <c r="K69" s="1" t="s">
        <v>128</v>
      </c>
      <c r="L69" s="1">
        <v>1</v>
      </c>
      <c r="M69" s="14">
        <v>0.75</v>
      </c>
      <c r="N69" s="98">
        <v>1</v>
      </c>
      <c r="O69" s="98">
        <f t="shared" si="19"/>
        <v>0.75</v>
      </c>
      <c r="P69" s="98" t="s">
        <v>2824</v>
      </c>
      <c r="Q69" s="98">
        <v>0</v>
      </c>
      <c r="R69" s="98" t="s">
        <v>2824</v>
      </c>
      <c r="S69" s="98" t="s">
        <v>2824</v>
      </c>
      <c r="T69" s="98" t="s">
        <v>2824</v>
      </c>
      <c r="U69" s="98" t="s">
        <v>2824</v>
      </c>
      <c r="V69" s="98" t="s">
        <v>2824</v>
      </c>
      <c r="W69" s="98" t="s">
        <v>2824</v>
      </c>
      <c r="X69" s="98" t="s">
        <v>2824</v>
      </c>
      <c r="Y69" s="98" t="s">
        <v>2824</v>
      </c>
      <c r="Z69" s="98" t="s">
        <v>2824</v>
      </c>
      <c r="AA69" s="1">
        <v>415</v>
      </c>
      <c r="AB69" s="2" t="s">
        <v>46</v>
      </c>
      <c r="AC69" s="14" t="s">
        <v>51</v>
      </c>
      <c r="AD69" s="1" t="s">
        <v>421</v>
      </c>
      <c r="AE69" s="1">
        <v>3</v>
      </c>
      <c r="AF69" s="41" t="s">
        <v>2064</v>
      </c>
      <c r="AG69" s="41" t="s">
        <v>2065</v>
      </c>
      <c r="AH69" s="14" t="s">
        <v>1471</v>
      </c>
      <c r="AI69" s="14">
        <v>7707049388</v>
      </c>
      <c r="AJ69" s="14" t="s">
        <v>2062</v>
      </c>
      <c r="AK69" s="14" t="s">
        <v>2774</v>
      </c>
      <c r="AL69" s="14"/>
      <c r="AM69" s="2"/>
      <c r="AO69" s="98" t="s">
        <v>2450</v>
      </c>
    </row>
    <row r="70" spans="1:41" s="15" customFormat="1" ht="56.25" customHeight="1" x14ac:dyDescent="0.25">
      <c r="A70" s="2" t="s">
        <v>893</v>
      </c>
      <c r="B70" s="1">
        <v>6621002530</v>
      </c>
      <c r="C70" s="26">
        <v>1026601327939</v>
      </c>
      <c r="D70" s="2" t="s">
        <v>2890</v>
      </c>
      <c r="E70" s="2" t="s">
        <v>2024</v>
      </c>
      <c r="F70" s="2">
        <v>2</v>
      </c>
      <c r="G70" s="2" t="s">
        <v>1800</v>
      </c>
      <c r="H70" s="1">
        <v>3</v>
      </c>
      <c r="I70" s="1" t="s">
        <v>44</v>
      </c>
      <c r="J70" s="1">
        <v>1</v>
      </c>
      <c r="K70" s="1" t="s">
        <v>613</v>
      </c>
      <c r="L70" s="1">
        <v>3</v>
      </c>
      <c r="M70" s="14">
        <v>1.1000000000000001</v>
      </c>
      <c r="N70" s="98">
        <v>1</v>
      </c>
      <c r="O70" s="98">
        <f t="shared" si="19"/>
        <v>3.3000000000000003</v>
      </c>
      <c r="P70" s="14" t="s">
        <v>2286</v>
      </c>
      <c r="Q70" s="98">
        <v>0</v>
      </c>
      <c r="R70" s="98" t="s">
        <v>2824</v>
      </c>
      <c r="S70" s="100" t="s">
        <v>2825</v>
      </c>
      <c r="T70" s="121">
        <f t="shared" ref="T70:T71" si="22">2*1.5*2/7</f>
        <v>0.8571428571428571</v>
      </c>
      <c r="U70" s="14">
        <v>1</v>
      </c>
      <c r="V70" s="14">
        <v>1.1000000000000001</v>
      </c>
      <c r="W70" s="100" t="s">
        <v>2825</v>
      </c>
      <c r="X70" s="117">
        <f t="shared" ref="X70" si="23">U70*V70/7</f>
        <v>0.15714285714285717</v>
      </c>
      <c r="Y70" s="2">
        <v>3</v>
      </c>
      <c r="Z70" s="2" t="s">
        <v>2295</v>
      </c>
      <c r="AA70" s="1">
        <v>415</v>
      </c>
      <c r="AB70" s="2" t="s">
        <v>46</v>
      </c>
      <c r="AC70" s="14" t="s">
        <v>51</v>
      </c>
      <c r="AD70" s="1" t="s">
        <v>186</v>
      </c>
      <c r="AE70" s="1">
        <v>1</v>
      </c>
      <c r="AF70" s="41" t="s">
        <v>1824</v>
      </c>
      <c r="AG70" s="41" t="s">
        <v>1825</v>
      </c>
      <c r="AH70" s="98"/>
      <c r="AI70" s="14"/>
      <c r="AJ70" s="14"/>
      <c r="AK70" s="98"/>
      <c r="AL70" s="14" t="s">
        <v>148</v>
      </c>
      <c r="AM70" s="2" t="s">
        <v>2555</v>
      </c>
      <c r="AO70" s="98" t="s">
        <v>148</v>
      </c>
    </row>
    <row r="71" spans="1:41" s="15" customFormat="1" ht="61.5" customHeight="1" x14ac:dyDescent="0.25">
      <c r="A71" s="2" t="s">
        <v>894</v>
      </c>
      <c r="B71" s="96">
        <v>6621002530</v>
      </c>
      <c r="C71" s="99">
        <v>1026601327939</v>
      </c>
      <c r="D71" s="97" t="s">
        <v>2890</v>
      </c>
      <c r="E71" s="97" t="s">
        <v>2024</v>
      </c>
      <c r="F71" s="2">
        <v>1</v>
      </c>
      <c r="G71" s="2" t="s">
        <v>43</v>
      </c>
      <c r="H71" s="1">
        <v>1</v>
      </c>
      <c r="I71" s="1" t="s">
        <v>127</v>
      </c>
      <c r="J71" s="1">
        <v>3</v>
      </c>
      <c r="K71" s="1" t="s">
        <v>128</v>
      </c>
      <c r="L71" s="1">
        <v>3</v>
      </c>
      <c r="M71" s="14">
        <v>0.75</v>
      </c>
      <c r="N71" s="98">
        <v>1</v>
      </c>
      <c r="O71" s="98">
        <f t="shared" si="19"/>
        <v>2.25</v>
      </c>
      <c r="P71" s="98" t="s">
        <v>2824</v>
      </c>
      <c r="Q71" s="98">
        <v>0</v>
      </c>
      <c r="R71" s="98" t="s">
        <v>2824</v>
      </c>
      <c r="S71" s="100" t="s">
        <v>2825</v>
      </c>
      <c r="T71" s="121">
        <f t="shared" si="22"/>
        <v>0.8571428571428571</v>
      </c>
      <c r="U71" s="98">
        <v>1</v>
      </c>
      <c r="V71" s="98">
        <v>1.1000000000000001</v>
      </c>
      <c r="W71" s="100" t="s">
        <v>2825</v>
      </c>
      <c r="X71" s="117">
        <f t="shared" ref="X71" si="24">U71*V71/7</f>
        <v>0.15714285714285717</v>
      </c>
      <c r="Y71" s="98" t="s">
        <v>2824</v>
      </c>
      <c r="Z71" s="98" t="s">
        <v>2824</v>
      </c>
      <c r="AA71" s="1">
        <v>415</v>
      </c>
      <c r="AB71" s="2" t="s">
        <v>46</v>
      </c>
      <c r="AC71" s="14" t="s">
        <v>51</v>
      </c>
      <c r="AD71" s="1" t="s">
        <v>1630</v>
      </c>
      <c r="AE71" s="1">
        <v>11</v>
      </c>
      <c r="AF71" s="41" t="s">
        <v>2079</v>
      </c>
      <c r="AG71" s="41" t="s">
        <v>2080</v>
      </c>
      <c r="AH71" s="14"/>
      <c r="AI71" s="14"/>
      <c r="AJ71" s="14"/>
      <c r="AK71" s="14"/>
      <c r="AL71" s="14" t="s">
        <v>2081</v>
      </c>
      <c r="AM71" s="2" t="s">
        <v>2484</v>
      </c>
      <c r="AO71" s="98" t="s">
        <v>2447</v>
      </c>
    </row>
    <row r="72" spans="1:41" s="15" customFormat="1" ht="69" customHeight="1" x14ac:dyDescent="0.25">
      <c r="A72" s="2" t="s">
        <v>895</v>
      </c>
      <c r="B72" s="1">
        <v>6621002530</v>
      </c>
      <c r="C72" s="26">
        <v>1026601327939</v>
      </c>
      <c r="D72" s="2" t="s">
        <v>2890</v>
      </c>
      <c r="E72" s="2" t="s">
        <v>2024</v>
      </c>
      <c r="F72" s="2">
        <v>2</v>
      </c>
      <c r="G72" s="2" t="s">
        <v>1800</v>
      </c>
      <c r="H72" s="1">
        <v>3</v>
      </c>
      <c r="I72" s="1" t="s">
        <v>44</v>
      </c>
      <c r="J72" s="1">
        <v>1</v>
      </c>
      <c r="K72" s="1" t="s">
        <v>613</v>
      </c>
      <c r="L72" s="1">
        <v>3</v>
      </c>
      <c r="M72" s="14">
        <v>1.1000000000000001</v>
      </c>
      <c r="N72" s="98">
        <v>1</v>
      </c>
      <c r="O72" s="98">
        <f t="shared" si="19"/>
        <v>3.3000000000000003</v>
      </c>
      <c r="P72" s="14" t="s">
        <v>2286</v>
      </c>
      <c r="Q72" s="98">
        <v>0</v>
      </c>
      <c r="R72" s="98" t="s">
        <v>2824</v>
      </c>
      <c r="S72" s="100" t="s">
        <v>2825</v>
      </c>
      <c r="T72" s="121">
        <f t="shared" ref="T72:T73" si="25">2*1.5*2/7</f>
        <v>0.8571428571428571</v>
      </c>
      <c r="U72" s="14">
        <v>1</v>
      </c>
      <c r="V72" s="14">
        <v>1.1000000000000001</v>
      </c>
      <c r="W72" s="100" t="s">
        <v>2825</v>
      </c>
      <c r="X72" s="117">
        <f t="shared" ref="X72:X73" si="26">U72*V72/7</f>
        <v>0.15714285714285717</v>
      </c>
      <c r="Y72" s="2">
        <v>3</v>
      </c>
      <c r="Z72" s="2" t="s">
        <v>2295</v>
      </c>
      <c r="AA72" s="1">
        <v>415</v>
      </c>
      <c r="AB72" s="2" t="s">
        <v>46</v>
      </c>
      <c r="AC72" s="14" t="s">
        <v>51</v>
      </c>
      <c r="AD72" s="1" t="s">
        <v>202</v>
      </c>
      <c r="AE72" s="1">
        <v>2</v>
      </c>
      <c r="AF72" s="41" t="s">
        <v>203</v>
      </c>
      <c r="AG72" s="41" t="s">
        <v>204</v>
      </c>
      <c r="AH72" s="14"/>
      <c r="AI72" s="14"/>
      <c r="AJ72" s="14"/>
      <c r="AK72" s="14"/>
      <c r="AL72" s="14" t="s">
        <v>148</v>
      </c>
      <c r="AM72" s="2" t="s">
        <v>2550</v>
      </c>
      <c r="AO72" s="98" t="s">
        <v>148</v>
      </c>
    </row>
    <row r="73" spans="1:41" s="15" customFormat="1" ht="62.25" customHeight="1" x14ac:dyDescent="0.25">
      <c r="A73" s="2" t="s">
        <v>896</v>
      </c>
      <c r="B73" s="1">
        <v>6621002530</v>
      </c>
      <c r="C73" s="26">
        <v>1026601327939</v>
      </c>
      <c r="D73" s="2" t="s">
        <v>2890</v>
      </c>
      <c r="E73" s="2" t="s">
        <v>2024</v>
      </c>
      <c r="F73" s="14">
        <v>2</v>
      </c>
      <c r="G73" s="14" t="s">
        <v>1800</v>
      </c>
      <c r="H73" s="14">
        <v>3</v>
      </c>
      <c r="I73" s="14" t="s">
        <v>44</v>
      </c>
      <c r="J73" s="14">
        <v>1</v>
      </c>
      <c r="K73" s="14" t="s">
        <v>613</v>
      </c>
      <c r="L73" s="14">
        <v>1</v>
      </c>
      <c r="M73" s="14">
        <v>1.1000000000000001</v>
      </c>
      <c r="N73" s="98">
        <v>1</v>
      </c>
      <c r="O73" s="98">
        <f t="shared" si="19"/>
        <v>1.1000000000000001</v>
      </c>
      <c r="P73" s="14" t="s">
        <v>2286</v>
      </c>
      <c r="Q73" s="98">
        <v>0</v>
      </c>
      <c r="R73" s="98" t="s">
        <v>2824</v>
      </c>
      <c r="S73" s="100" t="s">
        <v>2825</v>
      </c>
      <c r="T73" s="121">
        <f t="shared" si="25"/>
        <v>0.8571428571428571</v>
      </c>
      <c r="U73" s="14">
        <v>2</v>
      </c>
      <c r="V73" s="14">
        <v>1.1000000000000001</v>
      </c>
      <c r="W73" s="100" t="s">
        <v>2825</v>
      </c>
      <c r="X73" s="117">
        <f t="shared" si="26"/>
        <v>0.31428571428571433</v>
      </c>
      <c r="Y73" s="2">
        <v>3</v>
      </c>
      <c r="Z73" s="2" t="s">
        <v>2295</v>
      </c>
      <c r="AA73" s="1">
        <v>415</v>
      </c>
      <c r="AB73" s="2" t="s">
        <v>46</v>
      </c>
      <c r="AC73" s="14" t="s">
        <v>51</v>
      </c>
      <c r="AD73" s="1" t="s">
        <v>191</v>
      </c>
      <c r="AE73" s="1">
        <v>47</v>
      </c>
      <c r="AF73" s="41" t="s">
        <v>2125</v>
      </c>
      <c r="AG73" s="41" t="s">
        <v>2126</v>
      </c>
      <c r="AH73" s="14"/>
      <c r="AI73" s="14"/>
      <c r="AJ73" s="14"/>
      <c r="AK73" s="14"/>
      <c r="AL73" s="14" t="s">
        <v>148</v>
      </c>
      <c r="AM73" s="2" t="s">
        <v>2554</v>
      </c>
      <c r="AO73" s="98" t="s">
        <v>148</v>
      </c>
    </row>
    <row r="74" spans="1:41" s="15" customFormat="1" ht="75" customHeight="1" x14ac:dyDescent="0.25">
      <c r="A74" s="2" t="s">
        <v>897</v>
      </c>
      <c r="B74" s="1">
        <v>6621002530</v>
      </c>
      <c r="C74" s="26">
        <v>1026601327939</v>
      </c>
      <c r="D74" s="2" t="s">
        <v>2890</v>
      </c>
      <c r="E74" s="2" t="s">
        <v>2024</v>
      </c>
      <c r="F74" s="2">
        <v>1</v>
      </c>
      <c r="G74" s="2" t="s">
        <v>43</v>
      </c>
      <c r="H74" s="1">
        <v>5</v>
      </c>
      <c r="I74" s="1" t="s">
        <v>1495</v>
      </c>
      <c r="J74" s="1">
        <v>3</v>
      </c>
      <c r="K74" s="1" t="s">
        <v>128</v>
      </c>
      <c r="L74" s="1">
        <v>1</v>
      </c>
      <c r="M74" s="14">
        <v>0.75</v>
      </c>
      <c r="N74" s="98">
        <v>1</v>
      </c>
      <c r="O74" s="98">
        <f t="shared" si="19"/>
        <v>0.75</v>
      </c>
      <c r="P74" s="98" t="s">
        <v>2824</v>
      </c>
      <c r="Q74" s="98">
        <v>0</v>
      </c>
      <c r="R74" s="98" t="s">
        <v>2824</v>
      </c>
      <c r="S74" s="98" t="s">
        <v>2824</v>
      </c>
      <c r="T74" s="98" t="s">
        <v>2824</v>
      </c>
      <c r="U74" s="98" t="s">
        <v>2824</v>
      </c>
      <c r="V74" s="98" t="s">
        <v>2824</v>
      </c>
      <c r="W74" s="98" t="s">
        <v>2824</v>
      </c>
      <c r="X74" s="98" t="s">
        <v>2824</v>
      </c>
      <c r="Y74" s="98" t="s">
        <v>2824</v>
      </c>
      <c r="Z74" s="98" t="s">
        <v>2824</v>
      </c>
      <c r="AA74" s="1">
        <v>415</v>
      </c>
      <c r="AB74" s="2" t="s">
        <v>46</v>
      </c>
      <c r="AC74" s="14" t="s">
        <v>51</v>
      </c>
      <c r="AD74" s="1" t="s">
        <v>249</v>
      </c>
      <c r="AE74" s="1">
        <v>14</v>
      </c>
      <c r="AF74" s="41" t="s">
        <v>2299</v>
      </c>
      <c r="AG74" s="41" t="s">
        <v>2300</v>
      </c>
      <c r="AH74" s="14"/>
      <c r="AI74" s="16"/>
      <c r="AJ74" s="14"/>
      <c r="AK74" s="98"/>
      <c r="AL74" s="14" t="s">
        <v>148</v>
      </c>
      <c r="AM74" s="2" t="s">
        <v>2301</v>
      </c>
      <c r="AO74" s="98" t="s">
        <v>148</v>
      </c>
    </row>
    <row r="75" spans="1:41" s="15" customFormat="1" ht="53.25" customHeight="1" x14ac:dyDescent="0.25">
      <c r="A75" s="2" t="s">
        <v>898</v>
      </c>
      <c r="B75" s="1">
        <v>6621002530</v>
      </c>
      <c r="C75" s="26">
        <v>1026601327939</v>
      </c>
      <c r="D75" s="2" t="s">
        <v>2890</v>
      </c>
      <c r="E75" s="2" t="s">
        <v>2024</v>
      </c>
      <c r="F75" s="2">
        <v>2</v>
      </c>
      <c r="G75" s="2" t="s">
        <v>1800</v>
      </c>
      <c r="H75" s="1">
        <v>3</v>
      </c>
      <c r="I75" s="1" t="s">
        <v>44</v>
      </c>
      <c r="J75" s="1">
        <v>1</v>
      </c>
      <c r="K75" s="1" t="s">
        <v>613</v>
      </c>
      <c r="L75" s="1">
        <v>2</v>
      </c>
      <c r="M75" s="14">
        <v>1.1000000000000001</v>
      </c>
      <c r="N75" s="98">
        <v>1</v>
      </c>
      <c r="O75" s="98">
        <f t="shared" si="19"/>
        <v>2.2000000000000002</v>
      </c>
      <c r="P75" s="14" t="s">
        <v>2286</v>
      </c>
      <c r="Q75" s="98">
        <v>0</v>
      </c>
      <c r="R75" s="98" t="s">
        <v>2824</v>
      </c>
      <c r="S75" s="100" t="s">
        <v>2825</v>
      </c>
      <c r="T75" s="121">
        <f t="shared" ref="T75:T81" si="27">2*1.5*2/7</f>
        <v>0.8571428571428571</v>
      </c>
      <c r="U75" s="14">
        <v>2</v>
      </c>
      <c r="V75" s="14">
        <v>1.1000000000000001</v>
      </c>
      <c r="W75" s="100" t="s">
        <v>2825</v>
      </c>
      <c r="X75" s="117">
        <f t="shared" ref="X75:X81" si="28">U75*V75/7</f>
        <v>0.31428571428571433</v>
      </c>
      <c r="Y75" s="2">
        <v>3</v>
      </c>
      <c r="Z75" s="2" t="s">
        <v>2295</v>
      </c>
      <c r="AA75" s="1">
        <v>415</v>
      </c>
      <c r="AB75" s="2" t="s">
        <v>46</v>
      </c>
      <c r="AC75" s="14" t="s">
        <v>51</v>
      </c>
      <c r="AD75" s="1" t="s">
        <v>72</v>
      </c>
      <c r="AE75" s="24">
        <v>46</v>
      </c>
      <c r="AF75" s="41" t="s">
        <v>1826</v>
      </c>
      <c r="AG75" s="41" t="s">
        <v>1827</v>
      </c>
      <c r="AH75" s="98"/>
      <c r="AI75" s="16"/>
      <c r="AJ75" s="14"/>
      <c r="AK75" s="98"/>
      <c r="AL75" s="14" t="s">
        <v>148</v>
      </c>
      <c r="AM75" s="5" t="s">
        <v>2514</v>
      </c>
      <c r="AO75" s="98" t="s">
        <v>148</v>
      </c>
    </row>
    <row r="76" spans="1:41" s="15" customFormat="1" ht="52.5" customHeight="1" x14ac:dyDescent="0.25">
      <c r="A76" s="2" t="s">
        <v>899</v>
      </c>
      <c r="B76" s="1">
        <v>6621002530</v>
      </c>
      <c r="C76" s="26">
        <v>1026601327939</v>
      </c>
      <c r="D76" s="2" t="s">
        <v>2890</v>
      </c>
      <c r="E76" s="2" t="s">
        <v>2024</v>
      </c>
      <c r="F76" s="2">
        <v>2</v>
      </c>
      <c r="G76" s="2" t="s">
        <v>1800</v>
      </c>
      <c r="H76" s="1">
        <v>3</v>
      </c>
      <c r="I76" s="1" t="s">
        <v>44</v>
      </c>
      <c r="J76" s="1">
        <v>1</v>
      </c>
      <c r="K76" s="1" t="s">
        <v>613</v>
      </c>
      <c r="L76" s="1">
        <v>3</v>
      </c>
      <c r="M76" s="14">
        <v>1.1000000000000001</v>
      </c>
      <c r="N76" s="98">
        <v>1</v>
      </c>
      <c r="O76" s="98">
        <f t="shared" si="19"/>
        <v>3.3000000000000003</v>
      </c>
      <c r="P76" s="14" t="s">
        <v>2286</v>
      </c>
      <c r="Q76" s="98">
        <v>0</v>
      </c>
      <c r="R76" s="98" t="s">
        <v>2824</v>
      </c>
      <c r="S76" s="100" t="s">
        <v>2825</v>
      </c>
      <c r="T76" s="121">
        <f t="shared" si="27"/>
        <v>0.8571428571428571</v>
      </c>
      <c r="U76" s="14">
        <v>2</v>
      </c>
      <c r="V76" s="14">
        <v>1.1000000000000001</v>
      </c>
      <c r="W76" s="100" t="s">
        <v>2825</v>
      </c>
      <c r="X76" s="117">
        <f t="shared" si="28"/>
        <v>0.31428571428571433</v>
      </c>
      <c r="Y76" s="2">
        <v>3</v>
      </c>
      <c r="Z76" s="2" t="s">
        <v>2295</v>
      </c>
      <c r="AA76" s="1">
        <v>415</v>
      </c>
      <c r="AB76" s="2" t="s">
        <v>46</v>
      </c>
      <c r="AC76" s="14" t="s">
        <v>51</v>
      </c>
      <c r="AD76" s="1" t="s">
        <v>119</v>
      </c>
      <c r="AE76" s="1">
        <v>70</v>
      </c>
      <c r="AF76" s="41" t="s">
        <v>205</v>
      </c>
      <c r="AG76" s="41" t="s">
        <v>206</v>
      </c>
      <c r="AH76" s="14"/>
      <c r="AI76" s="14"/>
      <c r="AJ76" s="14"/>
      <c r="AK76" s="14"/>
      <c r="AL76" s="14" t="s">
        <v>148</v>
      </c>
      <c r="AM76" s="2" t="s">
        <v>2496</v>
      </c>
      <c r="AO76" s="98" t="s">
        <v>148</v>
      </c>
    </row>
    <row r="77" spans="1:41" s="15" customFormat="1" ht="63" x14ac:dyDescent="0.25">
      <c r="A77" s="2" t="s">
        <v>900</v>
      </c>
      <c r="B77" s="1">
        <v>6621002530</v>
      </c>
      <c r="C77" s="26">
        <v>1026601327939</v>
      </c>
      <c r="D77" s="2" t="s">
        <v>2890</v>
      </c>
      <c r="E77" s="2" t="s">
        <v>2024</v>
      </c>
      <c r="F77" s="2">
        <v>2</v>
      </c>
      <c r="G77" s="2" t="s">
        <v>1800</v>
      </c>
      <c r="H77" s="1">
        <v>3</v>
      </c>
      <c r="I77" s="1" t="s">
        <v>44</v>
      </c>
      <c r="J77" s="1">
        <v>1</v>
      </c>
      <c r="K77" s="1" t="s">
        <v>613</v>
      </c>
      <c r="L77" s="1">
        <v>1</v>
      </c>
      <c r="M77" s="14">
        <v>1.1000000000000001</v>
      </c>
      <c r="N77" s="98">
        <v>1</v>
      </c>
      <c r="O77" s="98">
        <f t="shared" si="19"/>
        <v>1.1000000000000001</v>
      </c>
      <c r="P77" s="14" t="s">
        <v>2286</v>
      </c>
      <c r="Q77" s="98">
        <v>0</v>
      </c>
      <c r="R77" s="98" t="s">
        <v>2824</v>
      </c>
      <c r="S77" s="100" t="s">
        <v>2825</v>
      </c>
      <c r="T77" s="121">
        <f t="shared" si="27"/>
        <v>0.8571428571428571</v>
      </c>
      <c r="U77" s="14">
        <v>2</v>
      </c>
      <c r="V77" s="14">
        <v>1.1000000000000001</v>
      </c>
      <c r="W77" s="100" t="s">
        <v>2825</v>
      </c>
      <c r="X77" s="117">
        <f t="shared" si="28"/>
        <v>0.31428571428571433</v>
      </c>
      <c r="Y77" s="2">
        <v>3</v>
      </c>
      <c r="Z77" s="2" t="s">
        <v>2295</v>
      </c>
      <c r="AA77" s="1">
        <v>415</v>
      </c>
      <c r="AB77" s="2" t="s">
        <v>46</v>
      </c>
      <c r="AC77" s="14" t="s">
        <v>51</v>
      </c>
      <c r="AD77" s="1" t="s">
        <v>207</v>
      </c>
      <c r="AE77" s="1">
        <v>141</v>
      </c>
      <c r="AF77" s="41" t="s">
        <v>208</v>
      </c>
      <c r="AG77" s="41" t="s">
        <v>209</v>
      </c>
      <c r="AH77" s="98"/>
      <c r="AI77" s="98"/>
      <c r="AJ77" s="14"/>
      <c r="AK77" s="98"/>
      <c r="AL77" s="14" t="s">
        <v>148</v>
      </c>
      <c r="AM77" s="2" t="s">
        <v>213</v>
      </c>
      <c r="AO77" s="98" t="s">
        <v>148</v>
      </c>
    </row>
    <row r="78" spans="1:41" s="15" customFormat="1" ht="31.5" x14ac:dyDescent="0.25">
      <c r="A78" s="2" t="s">
        <v>901</v>
      </c>
      <c r="B78" s="1">
        <v>6621002530</v>
      </c>
      <c r="C78" s="26">
        <v>1026601327939</v>
      </c>
      <c r="D78" s="2" t="s">
        <v>2890</v>
      </c>
      <c r="E78" s="2" t="s">
        <v>2024</v>
      </c>
      <c r="F78" s="2">
        <v>2</v>
      </c>
      <c r="G78" s="2" t="s">
        <v>1800</v>
      </c>
      <c r="H78" s="1">
        <v>3</v>
      </c>
      <c r="I78" s="1" t="s">
        <v>44</v>
      </c>
      <c r="J78" s="1">
        <v>1</v>
      </c>
      <c r="K78" s="1" t="s">
        <v>613</v>
      </c>
      <c r="L78" s="1">
        <v>1</v>
      </c>
      <c r="M78" s="14">
        <v>1.1000000000000001</v>
      </c>
      <c r="N78" s="98">
        <v>1</v>
      </c>
      <c r="O78" s="98">
        <f t="shared" ref="O78:O98" si="29">L78*M78</f>
        <v>1.1000000000000001</v>
      </c>
      <c r="P78" s="14" t="s">
        <v>2286</v>
      </c>
      <c r="Q78" s="98">
        <v>0</v>
      </c>
      <c r="R78" s="98" t="s">
        <v>2824</v>
      </c>
      <c r="S78" s="100" t="s">
        <v>2825</v>
      </c>
      <c r="T78" s="121">
        <f t="shared" si="27"/>
        <v>0.8571428571428571</v>
      </c>
      <c r="U78" s="14">
        <v>2</v>
      </c>
      <c r="V78" s="14">
        <v>1.1000000000000001</v>
      </c>
      <c r="W78" s="100" t="s">
        <v>2825</v>
      </c>
      <c r="X78" s="117">
        <f t="shared" si="28"/>
        <v>0.31428571428571433</v>
      </c>
      <c r="Y78" s="2">
        <v>3</v>
      </c>
      <c r="Z78" s="2" t="s">
        <v>2295</v>
      </c>
      <c r="AA78" s="1">
        <v>415</v>
      </c>
      <c r="AB78" s="2" t="s">
        <v>46</v>
      </c>
      <c r="AC78" s="14" t="s">
        <v>51</v>
      </c>
      <c r="AD78" s="1" t="s">
        <v>210</v>
      </c>
      <c r="AE78" s="1">
        <v>25</v>
      </c>
      <c r="AF78" s="41" t="s">
        <v>211</v>
      </c>
      <c r="AG78" s="41" t="s">
        <v>212</v>
      </c>
      <c r="AH78" s="14"/>
      <c r="AI78" s="14"/>
      <c r="AJ78" s="14"/>
      <c r="AK78" s="14"/>
      <c r="AL78" s="14" t="s">
        <v>148</v>
      </c>
      <c r="AM78" s="2" t="s">
        <v>2493</v>
      </c>
      <c r="AO78" s="98" t="s">
        <v>148</v>
      </c>
    </row>
    <row r="79" spans="1:41" s="15" customFormat="1" ht="57" customHeight="1" x14ac:dyDescent="0.25">
      <c r="A79" s="2" t="s">
        <v>902</v>
      </c>
      <c r="B79" s="1">
        <v>6621002530</v>
      </c>
      <c r="C79" s="26">
        <v>1026601327939</v>
      </c>
      <c r="D79" s="2" t="s">
        <v>2890</v>
      </c>
      <c r="E79" s="2" t="s">
        <v>2024</v>
      </c>
      <c r="F79" s="2">
        <v>2</v>
      </c>
      <c r="G79" s="2" t="s">
        <v>1800</v>
      </c>
      <c r="H79" s="1">
        <v>3</v>
      </c>
      <c r="I79" s="1" t="s">
        <v>44</v>
      </c>
      <c r="J79" s="1">
        <v>1</v>
      </c>
      <c r="K79" s="1" t="s">
        <v>613</v>
      </c>
      <c r="L79" s="34">
        <v>1</v>
      </c>
      <c r="M79" s="14">
        <v>1.1000000000000001</v>
      </c>
      <c r="N79" s="98">
        <v>1</v>
      </c>
      <c r="O79" s="98">
        <f t="shared" si="29"/>
        <v>1.1000000000000001</v>
      </c>
      <c r="P79" s="14" t="s">
        <v>2286</v>
      </c>
      <c r="Q79" s="98">
        <v>0</v>
      </c>
      <c r="R79" s="98" t="s">
        <v>2824</v>
      </c>
      <c r="S79" s="100" t="s">
        <v>2825</v>
      </c>
      <c r="T79" s="121">
        <f t="shared" si="27"/>
        <v>0.8571428571428571</v>
      </c>
      <c r="U79" s="14">
        <v>2</v>
      </c>
      <c r="V79" s="14">
        <v>1.1000000000000001</v>
      </c>
      <c r="W79" s="100" t="s">
        <v>2825</v>
      </c>
      <c r="X79" s="117">
        <f t="shared" si="28"/>
        <v>0.31428571428571433</v>
      </c>
      <c r="Y79" s="2">
        <v>3</v>
      </c>
      <c r="Z79" s="2" t="s">
        <v>2295</v>
      </c>
      <c r="AA79" s="1">
        <v>415</v>
      </c>
      <c r="AB79" s="2" t="s">
        <v>46</v>
      </c>
      <c r="AC79" s="14" t="s">
        <v>51</v>
      </c>
      <c r="AD79" s="1" t="s">
        <v>107</v>
      </c>
      <c r="AE79" s="1">
        <v>143</v>
      </c>
      <c r="AF79" s="41" t="s">
        <v>214</v>
      </c>
      <c r="AG79" s="41" t="s">
        <v>215</v>
      </c>
      <c r="AH79" s="14"/>
      <c r="AI79" s="16"/>
      <c r="AJ79" s="14"/>
      <c r="AK79" s="98"/>
      <c r="AL79" s="14" t="s">
        <v>148</v>
      </c>
      <c r="AM79" s="2" t="s">
        <v>228</v>
      </c>
      <c r="AO79" s="98" t="s">
        <v>148</v>
      </c>
    </row>
    <row r="80" spans="1:41" s="15" customFormat="1" ht="102.75" customHeight="1" x14ac:dyDescent="0.25">
      <c r="A80" s="2" t="s">
        <v>903</v>
      </c>
      <c r="B80" s="1">
        <v>6621002530</v>
      </c>
      <c r="C80" s="26">
        <v>1026601327939</v>
      </c>
      <c r="D80" s="2" t="s">
        <v>2890</v>
      </c>
      <c r="E80" s="2" t="s">
        <v>2024</v>
      </c>
      <c r="F80" s="2">
        <v>2</v>
      </c>
      <c r="G80" s="2" t="s">
        <v>1800</v>
      </c>
      <c r="H80" s="1">
        <v>3</v>
      </c>
      <c r="I80" s="1" t="s">
        <v>44</v>
      </c>
      <c r="J80" s="1">
        <v>1</v>
      </c>
      <c r="K80" s="1" t="s">
        <v>613</v>
      </c>
      <c r="L80" s="34">
        <v>1</v>
      </c>
      <c r="M80" s="14">
        <v>1.1000000000000001</v>
      </c>
      <c r="N80" s="98">
        <v>1</v>
      </c>
      <c r="O80" s="98">
        <f t="shared" si="29"/>
        <v>1.1000000000000001</v>
      </c>
      <c r="P80" s="14" t="s">
        <v>2286</v>
      </c>
      <c r="Q80" s="98">
        <v>0</v>
      </c>
      <c r="R80" s="98" t="s">
        <v>2824</v>
      </c>
      <c r="S80" s="100" t="s">
        <v>2825</v>
      </c>
      <c r="T80" s="121">
        <f t="shared" si="27"/>
        <v>0.8571428571428571</v>
      </c>
      <c r="U80" s="14">
        <v>2</v>
      </c>
      <c r="V80" s="14">
        <v>1.1000000000000001</v>
      </c>
      <c r="W80" s="100" t="s">
        <v>2825</v>
      </c>
      <c r="X80" s="117">
        <f t="shared" si="28"/>
        <v>0.31428571428571433</v>
      </c>
      <c r="Y80" s="2">
        <v>3</v>
      </c>
      <c r="Z80" s="2" t="s">
        <v>2295</v>
      </c>
      <c r="AA80" s="1">
        <v>415</v>
      </c>
      <c r="AB80" s="2" t="s">
        <v>46</v>
      </c>
      <c r="AC80" s="14" t="s">
        <v>51</v>
      </c>
      <c r="AD80" s="1" t="s">
        <v>216</v>
      </c>
      <c r="AE80" s="1">
        <v>92</v>
      </c>
      <c r="AF80" s="41" t="s">
        <v>217</v>
      </c>
      <c r="AG80" s="41" t="s">
        <v>218</v>
      </c>
      <c r="AH80" s="14"/>
      <c r="AI80" s="16"/>
      <c r="AJ80" s="14"/>
      <c r="AK80" s="98"/>
      <c r="AL80" s="14" t="s">
        <v>148</v>
      </c>
      <c r="AM80" s="2" t="s">
        <v>216</v>
      </c>
      <c r="AO80" s="98" t="s">
        <v>148</v>
      </c>
    </row>
    <row r="81" spans="1:41" s="15" customFormat="1" ht="63.75" customHeight="1" x14ac:dyDescent="0.25">
      <c r="A81" s="2" t="s">
        <v>904</v>
      </c>
      <c r="B81" s="1">
        <v>6621002530</v>
      </c>
      <c r="C81" s="26">
        <v>1026601327939</v>
      </c>
      <c r="D81" s="2" t="s">
        <v>2890</v>
      </c>
      <c r="E81" s="2" t="s">
        <v>2024</v>
      </c>
      <c r="F81" s="2">
        <v>2</v>
      </c>
      <c r="G81" s="2" t="s">
        <v>1800</v>
      </c>
      <c r="H81" s="1">
        <v>3</v>
      </c>
      <c r="I81" s="1" t="s">
        <v>44</v>
      </c>
      <c r="J81" s="1">
        <v>1</v>
      </c>
      <c r="K81" s="1" t="s">
        <v>613</v>
      </c>
      <c r="L81" s="1">
        <v>2</v>
      </c>
      <c r="M81" s="14">
        <v>1.1000000000000001</v>
      </c>
      <c r="N81" s="98">
        <v>1</v>
      </c>
      <c r="O81" s="98">
        <f t="shared" si="29"/>
        <v>2.2000000000000002</v>
      </c>
      <c r="P81" s="14" t="s">
        <v>2286</v>
      </c>
      <c r="Q81" s="98">
        <v>0</v>
      </c>
      <c r="R81" s="98" t="s">
        <v>2824</v>
      </c>
      <c r="S81" s="100" t="s">
        <v>2825</v>
      </c>
      <c r="T81" s="121">
        <f t="shared" si="27"/>
        <v>0.8571428571428571</v>
      </c>
      <c r="U81" s="14">
        <v>1</v>
      </c>
      <c r="V81" s="14">
        <v>1.1000000000000001</v>
      </c>
      <c r="W81" s="100" t="s">
        <v>2825</v>
      </c>
      <c r="X81" s="117">
        <f t="shared" si="28"/>
        <v>0.15714285714285717</v>
      </c>
      <c r="Y81" s="2">
        <v>3</v>
      </c>
      <c r="Z81" s="2" t="s">
        <v>2295</v>
      </c>
      <c r="AA81" s="1">
        <v>415</v>
      </c>
      <c r="AB81" s="2" t="s">
        <v>46</v>
      </c>
      <c r="AC81" s="14" t="s">
        <v>51</v>
      </c>
      <c r="AD81" s="1" t="s">
        <v>216</v>
      </c>
      <c r="AE81" s="1">
        <v>4</v>
      </c>
      <c r="AF81" s="41" t="s">
        <v>283</v>
      </c>
      <c r="AG81" s="41" t="s">
        <v>2201</v>
      </c>
      <c r="AH81" s="14"/>
      <c r="AI81" s="14"/>
      <c r="AJ81" s="14"/>
      <c r="AK81" s="14"/>
      <c r="AL81" s="14" t="s">
        <v>148</v>
      </c>
      <c r="AM81" s="2" t="s">
        <v>216</v>
      </c>
      <c r="AO81" s="98" t="s">
        <v>148</v>
      </c>
    </row>
    <row r="82" spans="1:41" s="15" customFormat="1" ht="31.5" x14ac:dyDescent="0.25">
      <c r="A82" s="2" t="s">
        <v>905</v>
      </c>
      <c r="B82" s="1">
        <v>6682008988</v>
      </c>
      <c r="C82" s="26">
        <v>1156682001410</v>
      </c>
      <c r="D82" s="2" t="s">
        <v>2208</v>
      </c>
      <c r="E82" s="2" t="s">
        <v>2209</v>
      </c>
      <c r="F82" s="2">
        <v>1</v>
      </c>
      <c r="G82" s="2" t="s">
        <v>43</v>
      </c>
      <c r="H82" s="1">
        <v>2</v>
      </c>
      <c r="I82" s="1" t="s">
        <v>602</v>
      </c>
      <c r="J82" s="1">
        <v>1</v>
      </c>
      <c r="K82" s="1" t="s">
        <v>613</v>
      </c>
      <c r="L82" s="34">
        <v>1</v>
      </c>
      <c r="M82" s="14">
        <v>0.75</v>
      </c>
      <c r="N82" s="98">
        <v>1</v>
      </c>
      <c r="O82" s="98">
        <f t="shared" si="29"/>
        <v>0.75</v>
      </c>
      <c r="P82" s="98" t="s">
        <v>2824</v>
      </c>
      <c r="Q82" s="98">
        <v>0</v>
      </c>
      <c r="R82" s="98" t="s">
        <v>2824</v>
      </c>
      <c r="S82" s="98" t="s">
        <v>2824</v>
      </c>
      <c r="T82" s="98" t="s">
        <v>2824</v>
      </c>
      <c r="U82" s="98" t="s">
        <v>2824</v>
      </c>
      <c r="V82" s="98" t="s">
        <v>2824</v>
      </c>
      <c r="W82" s="98" t="s">
        <v>2824</v>
      </c>
      <c r="X82" s="98" t="s">
        <v>2824</v>
      </c>
      <c r="Y82" s="98" t="s">
        <v>2824</v>
      </c>
      <c r="Z82" s="98" t="s">
        <v>2824</v>
      </c>
      <c r="AA82" s="1">
        <v>415</v>
      </c>
      <c r="AB82" s="2" t="s">
        <v>46</v>
      </c>
      <c r="AC82" s="14" t="s">
        <v>51</v>
      </c>
      <c r="AD82" s="1" t="s">
        <v>52</v>
      </c>
      <c r="AE82" s="1">
        <v>14</v>
      </c>
      <c r="AF82" s="22">
        <v>57.483004999999999</v>
      </c>
      <c r="AG82" s="41" t="s">
        <v>2210</v>
      </c>
      <c r="AH82" s="14" t="s">
        <v>2211</v>
      </c>
      <c r="AI82" s="14"/>
      <c r="AJ82" s="14"/>
      <c r="AK82" s="14"/>
      <c r="AL82" s="14"/>
      <c r="AM82" s="2"/>
      <c r="AO82" s="98" t="s">
        <v>2451</v>
      </c>
    </row>
    <row r="83" spans="1:41" s="15" customFormat="1" ht="129.75" customHeight="1" x14ac:dyDescent="0.25">
      <c r="A83" s="2" t="s">
        <v>906</v>
      </c>
      <c r="B83" s="1">
        <v>6621002530</v>
      </c>
      <c r="C83" s="26">
        <v>1026601327939</v>
      </c>
      <c r="D83" s="2" t="s">
        <v>2890</v>
      </c>
      <c r="E83" s="2" t="s">
        <v>2024</v>
      </c>
      <c r="F83" s="2">
        <v>2</v>
      </c>
      <c r="G83" s="2" t="s">
        <v>1800</v>
      </c>
      <c r="H83" s="1">
        <v>3</v>
      </c>
      <c r="I83" s="1" t="s">
        <v>44</v>
      </c>
      <c r="J83" s="1">
        <v>1</v>
      </c>
      <c r="K83" s="1" t="s">
        <v>613</v>
      </c>
      <c r="L83" s="1">
        <v>1</v>
      </c>
      <c r="M83" s="14">
        <v>1.1000000000000001</v>
      </c>
      <c r="N83" s="98">
        <v>1</v>
      </c>
      <c r="O83" s="98">
        <f t="shared" si="29"/>
        <v>1.1000000000000001</v>
      </c>
      <c r="P83" s="14" t="s">
        <v>2286</v>
      </c>
      <c r="Q83" s="98">
        <v>0</v>
      </c>
      <c r="R83" s="98" t="s">
        <v>2824</v>
      </c>
      <c r="S83" s="100" t="s">
        <v>2825</v>
      </c>
      <c r="T83" s="121">
        <f t="shared" ref="T83:T146" si="30">2*1.5*2/7</f>
        <v>0.8571428571428571</v>
      </c>
      <c r="U83" s="14">
        <v>2</v>
      </c>
      <c r="V83" s="14">
        <v>1.1000000000000001</v>
      </c>
      <c r="W83" s="100" t="s">
        <v>2825</v>
      </c>
      <c r="X83" s="117">
        <f t="shared" ref="X83:X86" si="31">U83*V83/7</f>
        <v>0.31428571428571433</v>
      </c>
      <c r="Y83" s="2">
        <v>3</v>
      </c>
      <c r="Z83" s="2" t="s">
        <v>2295</v>
      </c>
      <c r="AA83" s="1">
        <v>415</v>
      </c>
      <c r="AB83" s="2" t="s">
        <v>46</v>
      </c>
      <c r="AC83" s="14" t="s">
        <v>51</v>
      </c>
      <c r="AD83" s="1" t="s">
        <v>216</v>
      </c>
      <c r="AE83" s="1">
        <v>48</v>
      </c>
      <c r="AF83" s="41" t="s">
        <v>2253</v>
      </c>
      <c r="AG83" s="41" t="s">
        <v>2254</v>
      </c>
      <c r="AH83" s="14"/>
      <c r="AI83" s="14"/>
      <c r="AJ83" s="14"/>
      <c r="AK83" s="14"/>
      <c r="AL83" s="14" t="s">
        <v>148</v>
      </c>
      <c r="AM83" s="2" t="s">
        <v>2525</v>
      </c>
      <c r="AO83" s="98" t="s">
        <v>148</v>
      </c>
    </row>
    <row r="84" spans="1:41" s="15" customFormat="1" ht="58.5" customHeight="1" x14ac:dyDescent="0.25">
      <c r="A84" s="2" t="s">
        <v>907</v>
      </c>
      <c r="B84" s="1">
        <v>6621002530</v>
      </c>
      <c r="C84" s="26">
        <v>1026601327939</v>
      </c>
      <c r="D84" s="2" t="s">
        <v>2890</v>
      </c>
      <c r="E84" s="2" t="s">
        <v>2024</v>
      </c>
      <c r="F84" s="2">
        <v>2</v>
      </c>
      <c r="G84" s="2" t="s">
        <v>1800</v>
      </c>
      <c r="H84" s="1">
        <v>3</v>
      </c>
      <c r="I84" s="1" t="s">
        <v>44</v>
      </c>
      <c r="J84" s="1">
        <v>1</v>
      </c>
      <c r="K84" s="1" t="s">
        <v>613</v>
      </c>
      <c r="L84" s="34">
        <v>2</v>
      </c>
      <c r="M84" s="14">
        <v>1.1000000000000001</v>
      </c>
      <c r="N84" s="98">
        <v>1</v>
      </c>
      <c r="O84" s="98">
        <f t="shared" si="29"/>
        <v>2.2000000000000002</v>
      </c>
      <c r="P84" s="14" t="s">
        <v>2286</v>
      </c>
      <c r="Q84" s="98">
        <v>0</v>
      </c>
      <c r="R84" s="98" t="s">
        <v>2824</v>
      </c>
      <c r="S84" s="100" t="s">
        <v>2825</v>
      </c>
      <c r="T84" s="121">
        <f t="shared" si="30"/>
        <v>0.8571428571428571</v>
      </c>
      <c r="U84" s="14">
        <v>1</v>
      </c>
      <c r="V84" s="14">
        <v>1.1000000000000001</v>
      </c>
      <c r="W84" s="100" t="s">
        <v>2825</v>
      </c>
      <c r="X84" s="117">
        <f t="shared" si="31"/>
        <v>0.15714285714285717</v>
      </c>
      <c r="Y84" s="2">
        <v>3</v>
      </c>
      <c r="Z84" s="2" t="s">
        <v>2295</v>
      </c>
      <c r="AA84" s="1">
        <v>415</v>
      </c>
      <c r="AB84" s="2" t="s">
        <v>46</v>
      </c>
      <c r="AC84" s="14" t="s">
        <v>51</v>
      </c>
      <c r="AD84" s="1" t="s">
        <v>219</v>
      </c>
      <c r="AE84" s="1">
        <v>76</v>
      </c>
      <c r="AF84" s="41" t="s">
        <v>220</v>
      </c>
      <c r="AG84" s="41" t="s">
        <v>221</v>
      </c>
      <c r="AH84" s="14"/>
      <c r="AI84" s="14"/>
      <c r="AJ84" s="14"/>
      <c r="AK84" s="14"/>
      <c r="AL84" s="14" t="s">
        <v>148</v>
      </c>
      <c r="AM84" s="2" t="s">
        <v>2507</v>
      </c>
      <c r="AO84" s="98" t="s">
        <v>148</v>
      </c>
    </row>
    <row r="85" spans="1:41" s="15" customFormat="1" ht="58.5" customHeight="1" x14ac:dyDescent="0.25">
      <c r="A85" s="2" t="s">
        <v>908</v>
      </c>
      <c r="B85" s="1">
        <v>6621002530</v>
      </c>
      <c r="C85" s="26">
        <v>1026601327939</v>
      </c>
      <c r="D85" s="2" t="s">
        <v>2890</v>
      </c>
      <c r="E85" s="2" t="s">
        <v>2024</v>
      </c>
      <c r="F85" s="2">
        <v>2</v>
      </c>
      <c r="G85" s="2" t="s">
        <v>1800</v>
      </c>
      <c r="H85" s="1">
        <v>3</v>
      </c>
      <c r="I85" s="1" t="s">
        <v>44</v>
      </c>
      <c r="J85" s="1">
        <v>1</v>
      </c>
      <c r="K85" s="1" t="s">
        <v>613</v>
      </c>
      <c r="L85" s="34">
        <v>2</v>
      </c>
      <c r="M85" s="14">
        <v>1.1000000000000001</v>
      </c>
      <c r="N85" s="98">
        <v>1</v>
      </c>
      <c r="O85" s="98">
        <f t="shared" si="29"/>
        <v>2.2000000000000002</v>
      </c>
      <c r="P85" s="14" t="s">
        <v>2286</v>
      </c>
      <c r="Q85" s="98">
        <v>0</v>
      </c>
      <c r="R85" s="98" t="s">
        <v>2824</v>
      </c>
      <c r="S85" s="100" t="s">
        <v>2825</v>
      </c>
      <c r="T85" s="121">
        <f t="shared" si="30"/>
        <v>0.8571428571428571</v>
      </c>
      <c r="U85" s="14">
        <v>1</v>
      </c>
      <c r="V85" s="14">
        <v>1.1000000000000001</v>
      </c>
      <c r="W85" s="100" t="s">
        <v>2825</v>
      </c>
      <c r="X85" s="117">
        <f t="shared" si="31"/>
        <v>0.15714285714285717</v>
      </c>
      <c r="Y85" s="2">
        <v>3</v>
      </c>
      <c r="Z85" s="2" t="s">
        <v>2295</v>
      </c>
      <c r="AA85" s="1">
        <v>415</v>
      </c>
      <c r="AB85" s="2" t="s">
        <v>46</v>
      </c>
      <c r="AC85" s="14" t="s">
        <v>51</v>
      </c>
      <c r="AD85" s="1" t="s">
        <v>72</v>
      </c>
      <c r="AE85" s="1">
        <v>64</v>
      </c>
      <c r="AF85" s="41" t="s">
        <v>2132</v>
      </c>
      <c r="AG85" s="41" t="s">
        <v>2133</v>
      </c>
      <c r="AH85" s="14"/>
      <c r="AI85" s="14"/>
      <c r="AJ85" s="14"/>
      <c r="AK85" s="14"/>
      <c r="AL85" s="14" t="s">
        <v>148</v>
      </c>
      <c r="AM85" s="2" t="s">
        <v>2134</v>
      </c>
      <c r="AO85" s="98" t="s">
        <v>148</v>
      </c>
    </row>
    <row r="86" spans="1:41" s="15" customFormat="1" ht="58.5" customHeight="1" x14ac:dyDescent="0.25">
      <c r="A86" s="2" t="s">
        <v>909</v>
      </c>
      <c r="B86" s="1">
        <v>6621002530</v>
      </c>
      <c r="C86" s="26">
        <v>1026601327939</v>
      </c>
      <c r="D86" s="2" t="s">
        <v>2890</v>
      </c>
      <c r="E86" s="2" t="s">
        <v>2024</v>
      </c>
      <c r="F86" s="2">
        <v>2</v>
      </c>
      <c r="G86" s="2" t="s">
        <v>1800</v>
      </c>
      <c r="H86" s="1">
        <v>3</v>
      </c>
      <c r="I86" s="1" t="s">
        <v>44</v>
      </c>
      <c r="J86" s="1">
        <v>1</v>
      </c>
      <c r="K86" s="1" t="s">
        <v>613</v>
      </c>
      <c r="L86" s="34">
        <v>1</v>
      </c>
      <c r="M86" s="14">
        <v>1.1000000000000001</v>
      </c>
      <c r="N86" s="98">
        <v>1</v>
      </c>
      <c r="O86" s="98">
        <f t="shared" si="29"/>
        <v>1.1000000000000001</v>
      </c>
      <c r="P86" s="14" t="s">
        <v>2286</v>
      </c>
      <c r="Q86" s="98">
        <v>0</v>
      </c>
      <c r="R86" s="98" t="s">
        <v>2824</v>
      </c>
      <c r="S86" s="100" t="s">
        <v>2825</v>
      </c>
      <c r="T86" s="121">
        <f t="shared" si="30"/>
        <v>0.8571428571428571</v>
      </c>
      <c r="U86" s="14">
        <v>2</v>
      </c>
      <c r="V86" s="14">
        <v>1.1000000000000001</v>
      </c>
      <c r="W86" s="100" t="s">
        <v>2825</v>
      </c>
      <c r="X86" s="117">
        <f t="shared" si="31"/>
        <v>0.31428571428571433</v>
      </c>
      <c r="Y86" s="2">
        <v>3</v>
      </c>
      <c r="Z86" s="2" t="s">
        <v>2295</v>
      </c>
      <c r="AA86" s="1">
        <v>415</v>
      </c>
      <c r="AB86" s="2" t="s">
        <v>46</v>
      </c>
      <c r="AC86" s="14" t="s">
        <v>51</v>
      </c>
      <c r="AD86" s="1" t="s">
        <v>219</v>
      </c>
      <c r="AE86" s="1">
        <v>130</v>
      </c>
      <c r="AF86" s="41" t="s">
        <v>222</v>
      </c>
      <c r="AG86" s="41" t="s">
        <v>223</v>
      </c>
      <c r="AH86" s="14"/>
      <c r="AI86" s="14"/>
      <c r="AJ86" s="14"/>
      <c r="AK86" s="14"/>
      <c r="AL86" s="14" t="s">
        <v>148</v>
      </c>
      <c r="AM86" s="2" t="s">
        <v>2506</v>
      </c>
      <c r="AO86" s="98" t="s">
        <v>148</v>
      </c>
    </row>
    <row r="87" spans="1:41" s="15" customFormat="1" ht="58.5" customHeight="1" x14ac:dyDescent="0.25">
      <c r="A87" s="2" t="s">
        <v>910</v>
      </c>
      <c r="B87" s="1">
        <v>6621002530</v>
      </c>
      <c r="C87" s="26">
        <v>1026601327939</v>
      </c>
      <c r="D87" s="2" t="s">
        <v>2890</v>
      </c>
      <c r="E87" s="2" t="s">
        <v>2024</v>
      </c>
      <c r="F87" s="2">
        <v>2</v>
      </c>
      <c r="G87" s="2" t="s">
        <v>1800</v>
      </c>
      <c r="H87" s="1">
        <v>3</v>
      </c>
      <c r="I87" s="1" t="s">
        <v>44</v>
      </c>
      <c r="J87" s="1">
        <v>1</v>
      </c>
      <c r="K87" s="1" t="s">
        <v>613</v>
      </c>
      <c r="L87" s="34">
        <v>2</v>
      </c>
      <c r="M87" s="14">
        <v>1.1000000000000001</v>
      </c>
      <c r="N87" s="98">
        <v>1</v>
      </c>
      <c r="O87" s="98">
        <f t="shared" si="29"/>
        <v>2.2000000000000002</v>
      </c>
      <c r="P87" s="14" t="s">
        <v>2286</v>
      </c>
      <c r="Q87" s="98">
        <v>0</v>
      </c>
      <c r="R87" s="98" t="s">
        <v>2824</v>
      </c>
      <c r="S87" s="100" t="s">
        <v>2825</v>
      </c>
      <c r="T87" s="121">
        <f t="shared" si="30"/>
        <v>0.8571428571428571</v>
      </c>
      <c r="U87" s="98">
        <v>2</v>
      </c>
      <c r="V87" s="98">
        <v>1.1000000000000001</v>
      </c>
      <c r="W87" s="100" t="s">
        <v>2825</v>
      </c>
      <c r="X87" s="117">
        <f t="shared" ref="X87" si="32">U87*V87/7</f>
        <v>0.31428571428571433</v>
      </c>
      <c r="Y87" s="2">
        <v>3</v>
      </c>
      <c r="Z87" s="2" t="s">
        <v>2295</v>
      </c>
      <c r="AA87" s="1">
        <v>415</v>
      </c>
      <c r="AB87" s="2" t="s">
        <v>46</v>
      </c>
      <c r="AC87" s="14" t="s">
        <v>51</v>
      </c>
      <c r="AD87" s="1" t="s">
        <v>219</v>
      </c>
      <c r="AE87" s="1">
        <v>114</v>
      </c>
      <c r="AF87" s="41" t="s">
        <v>224</v>
      </c>
      <c r="AG87" s="41" t="s">
        <v>225</v>
      </c>
      <c r="AH87" s="14"/>
      <c r="AI87" s="14"/>
      <c r="AJ87" s="14"/>
      <c r="AK87" s="14"/>
      <c r="AL87" s="14" t="s">
        <v>148</v>
      </c>
      <c r="AM87" s="2" t="s">
        <v>2505</v>
      </c>
      <c r="AO87" s="98" t="s">
        <v>148</v>
      </c>
    </row>
    <row r="88" spans="1:41" s="15" customFormat="1" ht="132.75" customHeight="1" x14ac:dyDescent="0.25">
      <c r="A88" s="2" t="s">
        <v>911</v>
      </c>
      <c r="B88" s="1">
        <v>6621002530</v>
      </c>
      <c r="C88" s="26">
        <v>1026601327939</v>
      </c>
      <c r="D88" s="2" t="s">
        <v>2890</v>
      </c>
      <c r="E88" s="2" t="s">
        <v>2024</v>
      </c>
      <c r="F88" s="2">
        <v>2</v>
      </c>
      <c r="G88" s="2" t="s">
        <v>1800</v>
      </c>
      <c r="H88" s="1">
        <v>3</v>
      </c>
      <c r="I88" s="1" t="s">
        <v>44</v>
      </c>
      <c r="J88" s="1">
        <v>1</v>
      </c>
      <c r="K88" s="1" t="s">
        <v>613</v>
      </c>
      <c r="L88" s="34">
        <v>2</v>
      </c>
      <c r="M88" s="14">
        <v>1.1000000000000001</v>
      </c>
      <c r="N88" s="98">
        <v>1</v>
      </c>
      <c r="O88" s="98">
        <f t="shared" si="29"/>
        <v>2.2000000000000002</v>
      </c>
      <c r="P88" s="14" t="s">
        <v>2286</v>
      </c>
      <c r="Q88" s="98">
        <v>0</v>
      </c>
      <c r="R88" s="98" t="s">
        <v>2824</v>
      </c>
      <c r="S88" s="100" t="s">
        <v>2825</v>
      </c>
      <c r="T88" s="121">
        <f t="shared" si="30"/>
        <v>0.8571428571428571</v>
      </c>
      <c r="U88" s="14">
        <v>1</v>
      </c>
      <c r="V88" s="14">
        <v>1.1000000000000001</v>
      </c>
      <c r="W88" s="100" t="s">
        <v>2825</v>
      </c>
      <c r="X88" s="117">
        <f t="shared" ref="X88" si="33">U88*V88/7</f>
        <v>0.15714285714285717</v>
      </c>
      <c r="Y88" s="2">
        <v>3</v>
      </c>
      <c r="Z88" s="2" t="s">
        <v>2295</v>
      </c>
      <c r="AA88" s="1">
        <v>415</v>
      </c>
      <c r="AB88" s="2" t="s">
        <v>46</v>
      </c>
      <c r="AC88" s="14" t="s">
        <v>51</v>
      </c>
      <c r="AD88" s="1" t="s">
        <v>219</v>
      </c>
      <c r="AE88" s="1">
        <v>1</v>
      </c>
      <c r="AF88" s="41" t="s">
        <v>226</v>
      </c>
      <c r="AG88" s="41" t="s">
        <v>227</v>
      </c>
      <c r="AH88" s="114" t="s">
        <v>2797</v>
      </c>
      <c r="AI88" s="98" t="s">
        <v>2798</v>
      </c>
      <c r="AJ88" s="98" t="s">
        <v>2799</v>
      </c>
      <c r="AK88" s="98" t="s">
        <v>2800</v>
      </c>
      <c r="AL88" s="14" t="s">
        <v>148</v>
      </c>
      <c r="AM88" s="2" t="s">
        <v>2503</v>
      </c>
      <c r="AO88" s="98" t="s">
        <v>148</v>
      </c>
    </row>
    <row r="89" spans="1:41" s="15" customFormat="1" ht="31.5" x14ac:dyDescent="0.25">
      <c r="A89" s="2" t="s">
        <v>912</v>
      </c>
      <c r="B89" s="1">
        <v>6621002530</v>
      </c>
      <c r="C89" s="26">
        <v>1026601327939</v>
      </c>
      <c r="D89" s="2" t="s">
        <v>2890</v>
      </c>
      <c r="E89" s="2" t="s">
        <v>2024</v>
      </c>
      <c r="F89" s="2">
        <v>2</v>
      </c>
      <c r="G89" s="2" t="s">
        <v>1800</v>
      </c>
      <c r="H89" s="1">
        <v>3</v>
      </c>
      <c r="I89" s="1" t="s">
        <v>44</v>
      </c>
      <c r="J89" s="1">
        <v>1</v>
      </c>
      <c r="K89" s="1" t="s">
        <v>613</v>
      </c>
      <c r="L89" s="34">
        <v>1</v>
      </c>
      <c r="M89" s="14">
        <v>1.1000000000000001</v>
      </c>
      <c r="N89" s="98">
        <v>1</v>
      </c>
      <c r="O89" s="98">
        <f t="shared" si="29"/>
        <v>1.1000000000000001</v>
      </c>
      <c r="P89" s="14" t="s">
        <v>2286</v>
      </c>
      <c r="Q89" s="98">
        <v>0</v>
      </c>
      <c r="R89" s="98" t="s">
        <v>2824</v>
      </c>
      <c r="S89" s="100" t="s">
        <v>2825</v>
      </c>
      <c r="T89" s="121">
        <f t="shared" si="30"/>
        <v>0.8571428571428571</v>
      </c>
      <c r="U89" s="14">
        <v>2</v>
      </c>
      <c r="V89" s="14">
        <v>1.1000000000000001</v>
      </c>
      <c r="W89" s="100" t="s">
        <v>2825</v>
      </c>
      <c r="X89" s="117">
        <f t="shared" ref="X89:X107" si="34">U89*V89/7</f>
        <v>0.31428571428571433</v>
      </c>
      <c r="Y89" s="2">
        <v>3</v>
      </c>
      <c r="Z89" s="2" t="s">
        <v>2295</v>
      </c>
      <c r="AA89" s="1">
        <v>415</v>
      </c>
      <c r="AB89" s="2" t="s">
        <v>46</v>
      </c>
      <c r="AC89" s="14" t="s">
        <v>51</v>
      </c>
      <c r="AD89" s="1" t="s">
        <v>230</v>
      </c>
      <c r="AE89" s="1">
        <v>27</v>
      </c>
      <c r="AF89" s="41" t="s">
        <v>231</v>
      </c>
      <c r="AG89" s="41" t="s">
        <v>232</v>
      </c>
      <c r="AH89" s="14"/>
      <c r="AI89" s="14"/>
      <c r="AJ89" s="14"/>
      <c r="AK89" s="14"/>
      <c r="AL89" s="14" t="s">
        <v>148</v>
      </c>
      <c r="AM89" s="2" t="s">
        <v>2487</v>
      </c>
      <c r="AO89" s="98" t="s">
        <v>148</v>
      </c>
    </row>
    <row r="90" spans="1:41" s="15" customFormat="1" ht="58.5" customHeight="1" x14ac:dyDescent="0.25">
      <c r="A90" s="2" t="s">
        <v>913</v>
      </c>
      <c r="B90" s="1">
        <v>6621002530</v>
      </c>
      <c r="C90" s="26">
        <v>1026601327939</v>
      </c>
      <c r="D90" s="2" t="s">
        <v>2890</v>
      </c>
      <c r="E90" s="2" t="s">
        <v>2024</v>
      </c>
      <c r="F90" s="2">
        <v>2</v>
      </c>
      <c r="G90" s="2" t="s">
        <v>1800</v>
      </c>
      <c r="H90" s="1">
        <v>3</v>
      </c>
      <c r="I90" s="1" t="s">
        <v>44</v>
      </c>
      <c r="J90" s="1">
        <v>1</v>
      </c>
      <c r="K90" s="1" t="s">
        <v>613</v>
      </c>
      <c r="L90" s="34">
        <v>1</v>
      </c>
      <c r="M90" s="14">
        <v>1.1000000000000001</v>
      </c>
      <c r="N90" s="98">
        <v>1</v>
      </c>
      <c r="O90" s="98">
        <f t="shared" si="29"/>
        <v>1.1000000000000001</v>
      </c>
      <c r="P90" s="14" t="s">
        <v>2286</v>
      </c>
      <c r="Q90" s="98">
        <v>0</v>
      </c>
      <c r="R90" s="98" t="s">
        <v>2824</v>
      </c>
      <c r="S90" s="100" t="s">
        <v>2825</v>
      </c>
      <c r="T90" s="121">
        <f t="shared" si="30"/>
        <v>0.8571428571428571</v>
      </c>
      <c r="U90" s="14">
        <v>2</v>
      </c>
      <c r="V90" s="14">
        <v>1.1000000000000001</v>
      </c>
      <c r="W90" s="100" t="s">
        <v>2825</v>
      </c>
      <c r="X90" s="117">
        <f t="shared" si="34"/>
        <v>0.31428571428571433</v>
      </c>
      <c r="Y90" s="2">
        <v>3</v>
      </c>
      <c r="Z90" s="2" t="s">
        <v>2295</v>
      </c>
      <c r="AA90" s="1">
        <v>415</v>
      </c>
      <c r="AB90" s="2" t="s">
        <v>46</v>
      </c>
      <c r="AC90" s="14" t="s">
        <v>51</v>
      </c>
      <c r="AD90" s="1" t="s">
        <v>233</v>
      </c>
      <c r="AE90" s="1">
        <v>86</v>
      </c>
      <c r="AF90" s="41" t="s">
        <v>234</v>
      </c>
      <c r="AG90" s="41" t="s">
        <v>235</v>
      </c>
      <c r="AH90" s="14"/>
      <c r="AI90" s="14"/>
      <c r="AJ90" s="14"/>
      <c r="AK90" s="14"/>
      <c r="AL90" s="14" t="s">
        <v>148</v>
      </c>
      <c r="AM90" s="2" t="s">
        <v>2488</v>
      </c>
      <c r="AO90" s="98" t="s">
        <v>148</v>
      </c>
    </row>
    <row r="91" spans="1:41" s="15" customFormat="1" ht="58.5" customHeight="1" x14ac:dyDescent="0.25">
      <c r="A91" s="2" t="s">
        <v>914</v>
      </c>
      <c r="B91" s="1">
        <v>6621002530</v>
      </c>
      <c r="C91" s="26">
        <v>1026601327939</v>
      </c>
      <c r="D91" s="2" t="s">
        <v>2890</v>
      </c>
      <c r="E91" s="2" t="s">
        <v>2024</v>
      </c>
      <c r="F91" s="2">
        <v>2</v>
      </c>
      <c r="G91" s="2" t="s">
        <v>1800</v>
      </c>
      <c r="H91" s="1">
        <v>3</v>
      </c>
      <c r="I91" s="1" t="s">
        <v>44</v>
      </c>
      <c r="J91" s="1">
        <v>1</v>
      </c>
      <c r="K91" s="1" t="s">
        <v>613</v>
      </c>
      <c r="L91" s="34">
        <v>1</v>
      </c>
      <c r="M91" s="14">
        <v>1.1000000000000001</v>
      </c>
      <c r="N91" s="98">
        <v>1</v>
      </c>
      <c r="O91" s="98">
        <f t="shared" si="29"/>
        <v>1.1000000000000001</v>
      </c>
      <c r="P91" s="14" t="s">
        <v>2286</v>
      </c>
      <c r="Q91" s="98">
        <v>0</v>
      </c>
      <c r="R91" s="98" t="s">
        <v>2824</v>
      </c>
      <c r="S91" s="100" t="s">
        <v>2825</v>
      </c>
      <c r="T91" s="121">
        <f t="shared" si="30"/>
        <v>0.8571428571428571</v>
      </c>
      <c r="U91" s="14">
        <v>2</v>
      </c>
      <c r="V91" s="14">
        <v>1.1000000000000001</v>
      </c>
      <c r="W91" s="100" t="s">
        <v>2825</v>
      </c>
      <c r="X91" s="117">
        <f t="shared" si="34"/>
        <v>0.31428571428571433</v>
      </c>
      <c r="Y91" s="2">
        <v>3</v>
      </c>
      <c r="Z91" s="2" t="s">
        <v>2295</v>
      </c>
      <c r="AA91" s="1">
        <v>415</v>
      </c>
      <c r="AB91" s="2" t="s">
        <v>46</v>
      </c>
      <c r="AC91" s="14" t="s">
        <v>51</v>
      </c>
      <c r="AD91" s="1" t="s">
        <v>236</v>
      </c>
      <c r="AE91" s="1">
        <v>57</v>
      </c>
      <c r="AF91" s="41" t="s">
        <v>237</v>
      </c>
      <c r="AG91" s="41" t="s">
        <v>238</v>
      </c>
      <c r="AH91" s="14"/>
      <c r="AI91" s="14"/>
      <c r="AJ91" s="14"/>
      <c r="AK91" s="14"/>
      <c r="AL91" s="14" t="s">
        <v>148</v>
      </c>
      <c r="AM91" s="2" t="s">
        <v>255</v>
      </c>
      <c r="AO91" s="98" t="s">
        <v>148</v>
      </c>
    </row>
    <row r="92" spans="1:41" s="15" customFormat="1" ht="58.5" customHeight="1" x14ac:dyDescent="0.25">
      <c r="A92" s="2" t="s">
        <v>915</v>
      </c>
      <c r="B92" s="1">
        <v>6621002530</v>
      </c>
      <c r="C92" s="26">
        <v>1026601327939</v>
      </c>
      <c r="D92" s="2" t="s">
        <v>2890</v>
      </c>
      <c r="E92" s="2" t="s">
        <v>2024</v>
      </c>
      <c r="F92" s="2">
        <v>2</v>
      </c>
      <c r="G92" s="2" t="s">
        <v>1800</v>
      </c>
      <c r="H92" s="1">
        <v>3</v>
      </c>
      <c r="I92" s="1" t="s">
        <v>44</v>
      </c>
      <c r="J92" s="1">
        <v>1</v>
      </c>
      <c r="K92" s="1" t="s">
        <v>613</v>
      </c>
      <c r="L92" s="34">
        <v>1</v>
      </c>
      <c r="M92" s="14">
        <v>1.1000000000000001</v>
      </c>
      <c r="N92" s="98">
        <v>1</v>
      </c>
      <c r="O92" s="98">
        <f t="shared" si="29"/>
        <v>1.1000000000000001</v>
      </c>
      <c r="P92" s="14" t="s">
        <v>2286</v>
      </c>
      <c r="Q92" s="98">
        <v>0</v>
      </c>
      <c r="R92" s="98" t="s">
        <v>2824</v>
      </c>
      <c r="S92" s="100" t="s">
        <v>2825</v>
      </c>
      <c r="T92" s="121">
        <f t="shared" si="30"/>
        <v>0.8571428571428571</v>
      </c>
      <c r="U92" s="14">
        <v>2</v>
      </c>
      <c r="V92" s="14">
        <v>1.1000000000000001</v>
      </c>
      <c r="W92" s="100" t="s">
        <v>2825</v>
      </c>
      <c r="X92" s="117">
        <f t="shared" si="34"/>
        <v>0.31428571428571433</v>
      </c>
      <c r="Y92" s="2">
        <v>3</v>
      </c>
      <c r="Z92" s="2" t="s">
        <v>2295</v>
      </c>
      <c r="AA92" s="1">
        <v>415</v>
      </c>
      <c r="AB92" s="2" t="s">
        <v>46</v>
      </c>
      <c r="AC92" s="14" t="s">
        <v>51</v>
      </c>
      <c r="AD92" s="1" t="s">
        <v>233</v>
      </c>
      <c r="AE92" s="1">
        <v>66</v>
      </c>
      <c r="AF92" s="41" t="s">
        <v>239</v>
      </c>
      <c r="AG92" s="41" t="s">
        <v>240</v>
      </c>
      <c r="AH92" s="14"/>
      <c r="AI92" s="14"/>
      <c r="AJ92" s="14"/>
      <c r="AK92" s="14"/>
      <c r="AL92" s="14" t="s">
        <v>148</v>
      </c>
      <c r="AM92" s="2" t="s">
        <v>256</v>
      </c>
      <c r="AO92" s="98" t="s">
        <v>148</v>
      </c>
    </row>
    <row r="93" spans="1:41" s="15" customFormat="1" ht="87.75" customHeight="1" x14ac:dyDescent="0.25">
      <c r="A93" s="2" t="s">
        <v>916</v>
      </c>
      <c r="B93" s="1">
        <v>6621002530</v>
      </c>
      <c r="C93" s="26">
        <v>1026601327939</v>
      </c>
      <c r="D93" s="2" t="s">
        <v>2890</v>
      </c>
      <c r="E93" s="2" t="s">
        <v>2024</v>
      </c>
      <c r="F93" s="2">
        <v>2</v>
      </c>
      <c r="G93" s="2" t="s">
        <v>1800</v>
      </c>
      <c r="H93" s="1">
        <v>3</v>
      </c>
      <c r="I93" s="1" t="s">
        <v>44</v>
      </c>
      <c r="J93" s="1">
        <v>1</v>
      </c>
      <c r="K93" s="1" t="s">
        <v>613</v>
      </c>
      <c r="L93" s="34">
        <v>1</v>
      </c>
      <c r="M93" s="14">
        <v>1.1000000000000001</v>
      </c>
      <c r="N93" s="98">
        <v>1</v>
      </c>
      <c r="O93" s="98">
        <f t="shared" si="29"/>
        <v>1.1000000000000001</v>
      </c>
      <c r="P93" s="14" t="s">
        <v>2286</v>
      </c>
      <c r="Q93" s="98">
        <v>0</v>
      </c>
      <c r="R93" s="98" t="s">
        <v>2824</v>
      </c>
      <c r="S93" s="100" t="s">
        <v>2825</v>
      </c>
      <c r="T93" s="121">
        <f t="shared" si="30"/>
        <v>0.8571428571428571</v>
      </c>
      <c r="U93" s="14">
        <v>2</v>
      </c>
      <c r="V93" s="14">
        <v>1.1000000000000001</v>
      </c>
      <c r="W93" s="100" t="s">
        <v>2825</v>
      </c>
      <c r="X93" s="117">
        <f t="shared" si="34"/>
        <v>0.31428571428571433</v>
      </c>
      <c r="Y93" s="2">
        <v>3</v>
      </c>
      <c r="Z93" s="2" t="s">
        <v>2295</v>
      </c>
      <c r="AA93" s="1">
        <v>415</v>
      </c>
      <c r="AB93" s="2" t="s">
        <v>46</v>
      </c>
      <c r="AC93" s="14" t="s">
        <v>51</v>
      </c>
      <c r="AD93" s="1" t="s">
        <v>241</v>
      </c>
      <c r="AE93" s="1">
        <v>10</v>
      </c>
      <c r="AF93" s="41" t="s">
        <v>242</v>
      </c>
      <c r="AG93" s="41" t="s">
        <v>243</v>
      </c>
      <c r="AH93" s="14"/>
      <c r="AI93" s="14"/>
      <c r="AJ93" s="14"/>
      <c r="AK93" s="14"/>
      <c r="AL93" s="14" t="s">
        <v>148</v>
      </c>
      <c r="AM93" s="2" t="s">
        <v>2483</v>
      </c>
      <c r="AO93" s="98" t="s">
        <v>148</v>
      </c>
    </row>
    <row r="94" spans="1:41" s="15" customFormat="1" ht="68.25" customHeight="1" x14ac:dyDescent="0.25">
      <c r="A94" s="2" t="s">
        <v>917</v>
      </c>
      <c r="B94" s="1">
        <v>6621002530</v>
      </c>
      <c r="C94" s="26">
        <v>1026601327939</v>
      </c>
      <c r="D94" s="2" t="s">
        <v>2890</v>
      </c>
      <c r="E94" s="2" t="s">
        <v>2024</v>
      </c>
      <c r="F94" s="2">
        <v>2</v>
      </c>
      <c r="G94" s="2" t="s">
        <v>1800</v>
      </c>
      <c r="H94" s="1">
        <v>3</v>
      </c>
      <c r="I94" s="1" t="s">
        <v>44</v>
      </c>
      <c r="J94" s="1">
        <v>1</v>
      </c>
      <c r="K94" s="1" t="s">
        <v>613</v>
      </c>
      <c r="L94" s="34">
        <v>1</v>
      </c>
      <c r="M94" s="14">
        <v>1.1000000000000001</v>
      </c>
      <c r="N94" s="98">
        <v>1</v>
      </c>
      <c r="O94" s="98">
        <f t="shared" si="29"/>
        <v>1.1000000000000001</v>
      </c>
      <c r="P94" s="14" t="s">
        <v>2286</v>
      </c>
      <c r="Q94" s="98">
        <v>0</v>
      </c>
      <c r="R94" s="98" t="s">
        <v>2824</v>
      </c>
      <c r="S94" s="100" t="s">
        <v>2825</v>
      </c>
      <c r="T94" s="121">
        <f t="shared" si="30"/>
        <v>0.8571428571428571</v>
      </c>
      <c r="U94" s="14">
        <v>2</v>
      </c>
      <c r="V94" s="14">
        <v>1.1000000000000001</v>
      </c>
      <c r="W94" s="100" t="s">
        <v>2825</v>
      </c>
      <c r="X94" s="117">
        <f t="shared" si="34"/>
        <v>0.31428571428571433</v>
      </c>
      <c r="Y94" s="2">
        <v>3</v>
      </c>
      <c r="Z94" s="2" t="s">
        <v>2295</v>
      </c>
      <c r="AA94" s="1">
        <v>415</v>
      </c>
      <c r="AB94" s="2" t="s">
        <v>46</v>
      </c>
      <c r="AC94" s="14" t="s">
        <v>51</v>
      </c>
      <c r="AD94" s="1" t="s">
        <v>244</v>
      </c>
      <c r="AE94" s="1">
        <v>48</v>
      </c>
      <c r="AF94" s="41" t="s">
        <v>245</v>
      </c>
      <c r="AG94" s="41" t="s">
        <v>246</v>
      </c>
      <c r="AH94" s="14"/>
      <c r="AI94" s="14"/>
      <c r="AJ94" s="14"/>
      <c r="AK94" s="14"/>
      <c r="AL94" s="14" t="s">
        <v>148</v>
      </c>
      <c r="AM94" s="2" t="s">
        <v>2551</v>
      </c>
      <c r="AO94" s="98" t="s">
        <v>148</v>
      </c>
    </row>
    <row r="95" spans="1:41" s="15" customFormat="1" ht="68.25" customHeight="1" x14ac:dyDescent="0.25">
      <c r="A95" s="2" t="s">
        <v>918</v>
      </c>
      <c r="B95" s="1">
        <v>6621002530</v>
      </c>
      <c r="C95" s="26">
        <v>1026601327939</v>
      </c>
      <c r="D95" s="2" t="s">
        <v>2890</v>
      </c>
      <c r="E95" s="2" t="s">
        <v>2024</v>
      </c>
      <c r="F95" s="2">
        <v>2</v>
      </c>
      <c r="G95" s="2" t="s">
        <v>1800</v>
      </c>
      <c r="H95" s="1">
        <v>3</v>
      </c>
      <c r="I95" s="1" t="s">
        <v>44</v>
      </c>
      <c r="J95" s="1">
        <v>1</v>
      </c>
      <c r="K95" s="1" t="s">
        <v>613</v>
      </c>
      <c r="L95" s="34">
        <v>3</v>
      </c>
      <c r="M95" s="14">
        <v>1.1000000000000001</v>
      </c>
      <c r="N95" s="98">
        <v>1</v>
      </c>
      <c r="O95" s="98">
        <f t="shared" si="29"/>
        <v>3.3000000000000003</v>
      </c>
      <c r="P95" s="14" t="s">
        <v>2286</v>
      </c>
      <c r="Q95" s="98">
        <v>0</v>
      </c>
      <c r="R95" s="98" t="s">
        <v>2824</v>
      </c>
      <c r="S95" s="100" t="s">
        <v>2825</v>
      </c>
      <c r="T95" s="121">
        <f t="shared" si="30"/>
        <v>0.8571428571428571</v>
      </c>
      <c r="U95" s="14">
        <v>2</v>
      </c>
      <c r="V95" s="14">
        <v>1.1000000000000001</v>
      </c>
      <c r="W95" s="100" t="s">
        <v>2825</v>
      </c>
      <c r="X95" s="117">
        <f t="shared" si="34"/>
        <v>0.31428571428571433</v>
      </c>
      <c r="Y95" s="2">
        <v>3</v>
      </c>
      <c r="Z95" s="2" t="s">
        <v>2295</v>
      </c>
      <c r="AA95" s="1">
        <v>415</v>
      </c>
      <c r="AB95" s="2" t="s">
        <v>46</v>
      </c>
      <c r="AC95" s="14" t="s">
        <v>51</v>
      </c>
      <c r="AD95" s="1" t="s">
        <v>216</v>
      </c>
      <c r="AE95" s="1">
        <v>99</v>
      </c>
      <c r="AF95" s="41" t="s">
        <v>247</v>
      </c>
      <c r="AG95" s="41" t="s">
        <v>248</v>
      </c>
      <c r="AH95" s="14"/>
      <c r="AI95" s="14"/>
      <c r="AJ95" s="14"/>
      <c r="AK95" s="14"/>
      <c r="AL95" s="14" t="s">
        <v>148</v>
      </c>
      <c r="AM95" s="2" t="s">
        <v>2526</v>
      </c>
      <c r="AO95" s="98" t="s">
        <v>148</v>
      </c>
    </row>
    <row r="96" spans="1:41" s="15" customFormat="1" ht="68.25" customHeight="1" x14ac:dyDescent="0.25">
      <c r="A96" s="2" t="s">
        <v>919</v>
      </c>
      <c r="B96" s="1">
        <v>6621002530</v>
      </c>
      <c r="C96" s="26">
        <v>1026601327939</v>
      </c>
      <c r="D96" s="2" t="s">
        <v>2890</v>
      </c>
      <c r="E96" s="2" t="s">
        <v>2024</v>
      </c>
      <c r="F96" s="2">
        <v>2</v>
      </c>
      <c r="G96" s="2" t="s">
        <v>1800</v>
      </c>
      <c r="H96" s="1">
        <v>3</v>
      </c>
      <c r="I96" s="1" t="s">
        <v>44</v>
      </c>
      <c r="J96" s="1">
        <v>1</v>
      </c>
      <c r="K96" s="1" t="s">
        <v>613</v>
      </c>
      <c r="L96" s="34">
        <v>2</v>
      </c>
      <c r="M96" s="14">
        <v>1.1000000000000001</v>
      </c>
      <c r="N96" s="98">
        <v>1</v>
      </c>
      <c r="O96" s="98">
        <f t="shared" si="29"/>
        <v>2.2000000000000002</v>
      </c>
      <c r="P96" s="14" t="s">
        <v>2286</v>
      </c>
      <c r="Q96" s="98">
        <v>0</v>
      </c>
      <c r="R96" s="98" t="s">
        <v>2824</v>
      </c>
      <c r="S96" s="100" t="s">
        <v>2825</v>
      </c>
      <c r="T96" s="121">
        <f t="shared" si="30"/>
        <v>0.8571428571428571</v>
      </c>
      <c r="U96" s="14">
        <v>1</v>
      </c>
      <c r="V96" s="14">
        <v>1.1000000000000001</v>
      </c>
      <c r="W96" s="100" t="s">
        <v>2825</v>
      </c>
      <c r="X96" s="117">
        <f t="shared" si="34"/>
        <v>0.15714285714285717</v>
      </c>
      <c r="Y96" s="2">
        <v>3</v>
      </c>
      <c r="Z96" s="2" t="s">
        <v>2295</v>
      </c>
      <c r="AA96" s="1">
        <v>415</v>
      </c>
      <c r="AB96" s="2" t="s">
        <v>46</v>
      </c>
      <c r="AC96" s="14" t="s">
        <v>51</v>
      </c>
      <c r="AD96" s="1" t="s">
        <v>132</v>
      </c>
      <c r="AE96" s="1">
        <v>1</v>
      </c>
      <c r="AF96" s="41" t="s">
        <v>467</v>
      </c>
      <c r="AG96" s="41" t="s">
        <v>1828</v>
      </c>
      <c r="AH96" s="14"/>
      <c r="AI96" s="14"/>
      <c r="AJ96" s="14"/>
      <c r="AK96" s="14"/>
      <c r="AL96" s="14" t="s">
        <v>429</v>
      </c>
      <c r="AM96" s="2" t="s">
        <v>2533</v>
      </c>
      <c r="AO96" s="98" t="s">
        <v>148</v>
      </c>
    </row>
    <row r="97" spans="1:41" s="15" customFormat="1" ht="68.25" customHeight="1" x14ac:dyDescent="0.25">
      <c r="A97" s="2" t="s">
        <v>920</v>
      </c>
      <c r="B97" s="1">
        <v>6621002530</v>
      </c>
      <c r="C97" s="26">
        <v>1026601327939</v>
      </c>
      <c r="D97" s="2" t="s">
        <v>2890</v>
      </c>
      <c r="E97" s="2" t="s">
        <v>2024</v>
      </c>
      <c r="F97" s="2">
        <v>2</v>
      </c>
      <c r="G97" s="2" t="s">
        <v>1800</v>
      </c>
      <c r="H97" s="1">
        <v>3</v>
      </c>
      <c r="I97" s="1" t="s">
        <v>44</v>
      </c>
      <c r="J97" s="1">
        <v>1</v>
      </c>
      <c r="K97" s="1" t="s">
        <v>613</v>
      </c>
      <c r="L97" s="1">
        <v>1</v>
      </c>
      <c r="M97" s="14">
        <v>1.1000000000000001</v>
      </c>
      <c r="N97" s="98">
        <v>1</v>
      </c>
      <c r="O97" s="98">
        <f t="shared" si="29"/>
        <v>1.1000000000000001</v>
      </c>
      <c r="P97" s="14" t="s">
        <v>2286</v>
      </c>
      <c r="Q97" s="98">
        <v>0</v>
      </c>
      <c r="R97" s="98" t="s">
        <v>2824</v>
      </c>
      <c r="S97" s="100" t="s">
        <v>2825</v>
      </c>
      <c r="T97" s="121">
        <f t="shared" si="30"/>
        <v>0.8571428571428571</v>
      </c>
      <c r="U97" s="14">
        <v>2</v>
      </c>
      <c r="V97" s="14">
        <v>1.1000000000000001</v>
      </c>
      <c r="W97" s="100" t="s">
        <v>2825</v>
      </c>
      <c r="X97" s="117">
        <f t="shared" si="34"/>
        <v>0.31428571428571433</v>
      </c>
      <c r="Y97" s="2">
        <v>3</v>
      </c>
      <c r="Z97" s="2" t="s">
        <v>2295</v>
      </c>
      <c r="AA97" s="1">
        <v>415</v>
      </c>
      <c r="AB97" s="2" t="s">
        <v>46</v>
      </c>
      <c r="AC97" s="14" t="s">
        <v>51</v>
      </c>
      <c r="AD97" s="1" t="s">
        <v>249</v>
      </c>
      <c r="AE97" s="1">
        <v>124</v>
      </c>
      <c r="AF97" s="41" t="s">
        <v>250</v>
      </c>
      <c r="AG97" s="41" t="s">
        <v>251</v>
      </c>
      <c r="AH97" s="14"/>
      <c r="AI97" s="14"/>
      <c r="AJ97" s="14"/>
      <c r="AK97" s="14"/>
      <c r="AL97" s="14" t="s">
        <v>148</v>
      </c>
      <c r="AM97" s="2" t="s">
        <v>2495</v>
      </c>
      <c r="AO97" s="98" t="s">
        <v>148</v>
      </c>
    </row>
    <row r="98" spans="1:41" s="15" customFormat="1" ht="68.25" customHeight="1" x14ac:dyDescent="0.25">
      <c r="A98" s="2" t="s">
        <v>921</v>
      </c>
      <c r="B98" s="1">
        <v>6621002530</v>
      </c>
      <c r="C98" s="26">
        <v>1026601327939</v>
      </c>
      <c r="D98" s="2" t="s">
        <v>2890</v>
      </c>
      <c r="E98" s="2" t="s">
        <v>2024</v>
      </c>
      <c r="F98" s="2">
        <v>2</v>
      </c>
      <c r="G98" s="2" t="s">
        <v>1800</v>
      </c>
      <c r="H98" s="1">
        <v>3</v>
      </c>
      <c r="I98" s="1" t="s">
        <v>44</v>
      </c>
      <c r="J98" s="1">
        <v>1</v>
      </c>
      <c r="K98" s="1" t="s">
        <v>613</v>
      </c>
      <c r="L98" s="34">
        <v>3</v>
      </c>
      <c r="M98" s="14">
        <v>1.1000000000000001</v>
      </c>
      <c r="N98" s="98">
        <v>1</v>
      </c>
      <c r="O98" s="98">
        <f t="shared" si="29"/>
        <v>3.3000000000000003</v>
      </c>
      <c r="P98" s="14" t="s">
        <v>2286</v>
      </c>
      <c r="Q98" s="98">
        <v>0</v>
      </c>
      <c r="R98" s="98" t="s">
        <v>2824</v>
      </c>
      <c r="S98" s="100" t="s">
        <v>2825</v>
      </c>
      <c r="T98" s="121">
        <f t="shared" si="30"/>
        <v>0.8571428571428571</v>
      </c>
      <c r="U98" s="14">
        <v>1</v>
      </c>
      <c r="V98" s="14">
        <v>1.1000000000000001</v>
      </c>
      <c r="W98" s="100" t="s">
        <v>2825</v>
      </c>
      <c r="X98" s="117">
        <f t="shared" si="34"/>
        <v>0.15714285714285717</v>
      </c>
      <c r="Y98" s="2">
        <v>3</v>
      </c>
      <c r="Z98" s="2" t="s">
        <v>2295</v>
      </c>
      <c r="AA98" s="1">
        <v>415</v>
      </c>
      <c r="AB98" s="2" t="s">
        <v>46</v>
      </c>
      <c r="AC98" s="14" t="s">
        <v>51</v>
      </c>
      <c r="AD98" s="1" t="s">
        <v>252</v>
      </c>
      <c r="AE98" s="1">
        <v>34</v>
      </c>
      <c r="AF98" s="41" t="s">
        <v>253</v>
      </c>
      <c r="AG98" s="41" t="s">
        <v>254</v>
      </c>
      <c r="AH98" s="14"/>
      <c r="AI98" s="14"/>
      <c r="AJ98" s="14"/>
      <c r="AK98" s="14"/>
      <c r="AL98" s="14" t="s">
        <v>148</v>
      </c>
      <c r="AM98" s="2" t="s">
        <v>2486</v>
      </c>
      <c r="AO98" s="98" t="s">
        <v>148</v>
      </c>
    </row>
    <row r="99" spans="1:41" s="15" customFormat="1" ht="68.25" customHeight="1" x14ac:dyDescent="0.25">
      <c r="A99" s="2" t="s">
        <v>922</v>
      </c>
      <c r="B99" s="1">
        <v>6621002530</v>
      </c>
      <c r="C99" s="26">
        <v>1026601327939</v>
      </c>
      <c r="D99" s="2" t="s">
        <v>2890</v>
      </c>
      <c r="E99" s="2" t="s">
        <v>2024</v>
      </c>
      <c r="F99" s="2">
        <v>2</v>
      </c>
      <c r="G99" s="2" t="s">
        <v>1800</v>
      </c>
      <c r="H99" s="1">
        <v>3</v>
      </c>
      <c r="I99" s="1" t="s">
        <v>44</v>
      </c>
      <c r="J99" s="1">
        <v>1</v>
      </c>
      <c r="K99" s="1" t="s">
        <v>613</v>
      </c>
      <c r="L99" s="34">
        <v>2</v>
      </c>
      <c r="M99" s="14">
        <v>1.1000000000000001</v>
      </c>
      <c r="N99" s="98">
        <v>1</v>
      </c>
      <c r="O99" s="98">
        <f t="shared" ref="O99:O134" si="35">L99*M99</f>
        <v>2.2000000000000002</v>
      </c>
      <c r="P99" s="14" t="s">
        <v>2286</v>
      </c>
      <c r="Q99" s="98">
        <v>0</v>
      </c>
      <c r="R99" s="98" t="s">
        <v>2824</v>
      </c>
      <c r="S99" s="100" t="s">
        <v>2825</v>
      </c>
      <c r="T99" s="121">
        <f t="shared" si="30"/>
        <v>0.8571428571428571</v>
      </c>
      <c r="U99" s="14">
        <v>1</v>
      </c>
      <c r="V99" s="14">
        <v>1.1000000000000001</v>
      </c>
      <c r="W99" s="100" t="s">
        <v>2825</v>
      </c>
      <c r="X99" s="117">
        <f t="shared" si="34"/>
        <v>0.15714285714285717</v>
      </c>
      <c r="Y99" s="2">
        <v>3</v>
      </c>
      <c r="Z99" s="2" t="s">
        <v>2295</v>
      </c>
      <c r="AA99" s="1">
        <v>415</v>
      </c>
      <c r="AB99" s="2" t="s">
        <v>46</v>
      </c>
      <c r="AC99" s="14" t="s">
        <v>51</v>
      </c>
      <c r="AD99" s="1" t="s">
        <v>257</v>
      </c>
      <c r="AE99" s="1">
        <v>20</v>
      </c>
      <c r="AF99" s="41" t="s">
        <v>258</v>
      </c>
      <c r="AG99" s="41" t="s">
        <v>259</v>
      </c>
      <c r="AH99" s="14"/>
      <c r="AI99" s="14"/>
      <c r="AJ99" s="14"/>
      <c r="AK99" s="14"/>
      <c r="AL99" s="14" t="s">
        <v>2082</v>
      </c>
      <c r="AM99" s="2" t="s">
        <v>2561</v>
      </c>
      <c r="AO99" s="98" t="s">
        <v>2448</v>
      </c>
    </row>
    <row r="100" spans="1:41" s="15" customFormat="1" ht="68.25" customHeight="1" x14ac:dyDescent="0.25">
      <c r="A100" s="2" t="s">
        <v>923</v>
      </c>
      <c r="B100" s="1">
        <v>6621002530</v>
      </c>
      <c r="C100" s="26">
        <v>1026601327939</v>
      </c>
      <c r="D100" s="2" t="s">
        <v>2890</v>
      </c>
      <c r="E100" s="2" t="s">
        <v>2024</v>
      </c>
      <c r="F100" s="2">
        <v>2</v>
      </c>
      <c r="G100" s="2" t="s">
        <v>1800</v>
      </c>
      <c r="H100" s="1">
        <v>3</v>
      </c>
      <c r="I100" s="1" t="s">
        <v>44</v>
      </c>
      <c r="J100" s="1">
        <v>1</v>
      </c>
      <c r="K100" s="1" t="s">
        <v>613</v>
      </c>
      <c r="L100" s="34">
        <v>2</v>
      </c>
      <c r="M100" s="14">
        <v>1.1000000000000001</v>
      </c>
      <c r="N100" s="98">
        <v>1</v>
      </c>
      <c r="O100" s="98">
        <f t="shared" si="35"/>
        <v>2.2000000000000002</v>
      </c>
      <c r="P100" s="14" t="s">
        <v>2286</v>
      </c>
      <c r="Q100" s="98">
        <v>0</v>
      </c>
      <c r="R100" s="98" t="s">
        <v>2824</v>
      </c>
      <c r="S100" s="100" t="s">
        <v>2825</v>
      </c>
      <c r="T100" s="121">
        <f t="shared" si="30"/>
        <v>0.8571428571428571</v>
      </c>
      <c r="U100" s="14">
        <v>1</v>
      </c>
      <c r="V100" s="14">
        <v>1.1000000000000001</v>
      </c>
      <c r="W100" s="100" t="s">
        <v>2825</v>
      </c>
      <c r="X100" s="117">
        <f t="shared" si="34"/>
        <v>0.15714285714285717</v>
      </c>
      <c r="Y100" s="2">
        <v>3</v>
      </c>
      <c r="Z100" s="2" t="s">
        <v>2295</v>
      </c>
      <c r="AA100" s="1">
        <v>415</v>
      </c>
      <c r="AB100" s="2" t="s">
        <v>46</v>
      </c>
      <c r="AC100" s="14" t="s">
        <v>51</v>
      </c>
      <c r="AD100" s="1" t="s">
        <v>113</v>
      </c>
      <c r="AE100" s="1">
        <v>12</v>
      </c>
      <c r="AF100" s="41" t="s">
        <v>2112</v>
      </c>
      <c r="AG100" s="41" t="s">
        <v>2113</v>
      </c>
      <c r="AH100" s="98"/>
      <c r="AI100" s="16"/>
      <c r="AJ100" s="14"/>
      <c r="AK100" s="98"/>
      <c r="AL100" s="14" t="s">
        <v>148</v>
      </c>
      <c r="AM100" s="2" t="s">
        <v>2549</v>
      </c>
      <c r="AO100" s="98" t="s">
        <v>148</v>
      </c>
    </row>
    <row r="101" spans="1:41" s="15" customFormat="1" ht="68.25" customHeight="1" x14ac:dyDescent="0.25">
      <c r="A101" s="2" t="s">
        <v>924</v>
      </c>
      <c r="B101" s="1">
        <v>6621002530</v>
      </c>
      <c r="C101" s="26">
        <v>1026601327939</v>
      </c>
      <c r="D101" s="2" t="s">
        <v>2890</v>
      </c>
      <c r="E101" s="2" t="s">
        <v>2024</v>
      </c>
      <c r="F101" s="2">
        <v>2</v>
      </c>
      <c r="G101" s="2" t="s">
        <v>1800</v>
      </c>
      <c r="H101" s="1">
        <v>3</v>
      </c>
      <c r="I101" s="1" t="s">
        <v>44</v>
      </c>
      <c r="J101" s="1">
        <v>1</v>
      </c>
      <c r="K101" s="1" t="s">
        <v>613</v>
      </c>
      <c r="L101" s="34">
        <v>2</v>
      </c>
      <c r="M101" s="14">
        <v>1.1000000000000001</v>
      </c>
      <c r="N101" s="98">
        <v>1</v>
      </c>
      <c r="O101" s="98">
        <f t="shared" si="35"/>
        <v>2.2000000000000002</v>
      </c>
      <c r="P101" s="14" t="s">
        <v>2286</v>
      </c>
      <c r="Q101" s="98">
        <v>0</v>
      </c>
      <c r="R101" s="98" t="s">
        <v>2824</v>
      </c>
      <c r="S101" s="100" t="s">
        <v>2825</v>
      </c>
      <c r="T101" s="121">
        <f t="shared" si="30"/>
        <v>0.8571428571428571</v>
      </c>
      <c r="U101" s="14">
        <v>1</v>
      </c>
      <c r="V101" s="14">
        <v>1.1000000000000001</v>
      </c>
      <c r="W101" s="100" t="s">
        <v>2825</v>
      </c>
      <c r="X101" s="117">
        <f t="shared" si="34"/>
        <v>0.15714285714285717</v>
      </c>
      <c r="Y101" s="2">
        <v>3</v>
      </c>
      <c r="Z101" s="2" t="s">
        <v>2295</v>
      </c>
      <c r="AA101" s="1">
        <v>415</v>
      </c>
      <c r="AB101" s="2" t="s">
        <v>46</v>
      </c>
      <c r="AC101" s="14" t="s">
        <v>51</v>
      </c>
      <c r="AD101" s="1" t="s">
        <v>260</v>
      </c>
      <c r="AE101" s="1">
        <v>10</v>
      </c>
      <c r="AF101" s="41" t="s">
        <v>261</v>
      </c>
      <c r="AG101" s="41" t="s">
        <v>262</v>
      </c>
      <c r="AH101" s="14"/>
      <c r="AI101" s="14"/>
      <c r="AJ101" s="14"/>
      <c r="AK101" s="14"/>
      <c r="AL101" s="14" t="s">
        <v>148</v>
      </c>
      <c r="AM101" s="2" t="s">
        <v>2537</v>
      </c>
      <c r="AO101" s="98" t="s">
        <v>148</v>
      </c>
    </row>
    <row r="102" spans="1:41" s="15" customFormat="1" ht="68.25" customHeight="1" x14ac:dyDescent="0.25">
      <c r="A102" s="2" t="s">
        <v>925</v>
      </c>
      <c r="B102" s="1">
        <v>6621002530</v>
      </c>
      <c r="C102" s="26">
        <v>1026601327939</v>
      </c>
      <c r="D102" s="2" t="s">
        <v>2890</v>
      </c>
      <c r="E102" s="2" t="s">
        <v>2024</v>
      </c>
      <c r="F102" s="2">
        <v>2</v>
      </c>
      <c r="G102" s="2" t="s">
        <v>1800</v>
      </c>
      <c r="H102" s="1">
        <v>3</v>
      </c>
      <c r="I102" s="1" t="s">
        <v>44</v>
      </c>
      <c r="J102" s="1">
        <v>1</v>
      </c>
      <c r="K102" s="1" t="s">
        <v>613</v>
      </c>
      <c r="L102" s="34">
        <v>2</v>
      </c>
      <c r="M102" s="14">
        <v>1.1000000000000001</v>
      </c>
      <c r="N102" s="98">
        <v>1</v>
      </c>
      <c r="O102" s="98">
        <f t="shared" si="35"/>
        <v>2.2000000000000002</v>
      </c>
      <c r="P102" s="14" t="s">
        <v>2286</v>
      </c>
      <c r="Q102" s="98">
        <v>0</v>
      </c>
      <c r="R102" s="98" t="s">
        <v>2824</v>
      </c>
      <c r="S102" s="100" t="s">
        <v>2825</v>
      </c>
      <c r="T102" s="121">
        <f t="shared" si="30"/>
        <v>0.8571428571428571</v>
      </c>
      <c r="U102" s="14">
        <v>1</v>
      </c>
      <c r="V102" s="14">
        <v>1.1000000000000001</v>
      </c>
      <c r="W102" s="100" t="s">
        <v>2825</v>
      </c>
      <c r="X102" s="117">
        <f t="shared" si="34"/>
        <v>0.15714285714285717</v>
      </c>
      <c r="Y102" s="2">
        <v>3</v>
      </c>
      <c r="Z102" s="2" t="s">
        <v>2295</v>
      </c>
      <c r="AA102" s="1">
        <v>415</v>
      </c>
      <c r="AB102" s="2" t="s">
        <v>46</v>
      </c>
      <c r="AC102" s="14" t="s">
        <v>51</v>
      </c>
      <c r="AD102" s="1" t="s">
        <v>207</v>
      </c>
      <c r="AE102" s="1">
        <v>30</v>
      </c>
      <c r="AF102" s="41" t="s">
        <v>263</v>
      </c>
      <c r="AG102" s="41" t="s">
        <v>264</v>
      </c>
      <c r="AH102" s="14"/>
      <c r="AI102" s="14"/>
      <c r="AJ102" s="14"/>
      <c r="AK102" s="14"/>
      <c r="AL102" s="14" t="s">
        <v>148</v>
      </c>
      <c r="AM102" s="2" t="s">
        <v>2490</v>
      </c>
      <c r="AO102" s="98" t="s">
        <v>148</v>
      </c>
    </row>
    <row r="103" spans="1:41" s="15" customFormat="1" ht="68.25" customHeight="1" x14ac:dyDescent="0.25">
      <c r="A103" s="2" t="s">
        <v>926</v>
      </c>
      <c r="B103" s="1">
        <v>6621002530</v>
      </c>
      <c r="C103" s="26">
        <v>1026601327939</v>
      </c>
      <c r="D103" s="2" t="s">
        <v>2890</v>
      </c>
      <c r="E103" s="2" t="s">
        <v>2024</v>
      </c>
      <c r="F103" s="2">
        <v>2</v>
      </c>
      <c r="G103" s="2" t="s">
        <v>1800</v>
      </c>
      <c r="H103" s="1">
        <v>3</v>
      </c>
      <c r="I103" s="1" t="s">
        <v>44</v>
      </c>
      <c r="J103" s="1">
        <v>1</v>
      </c>
      <c r="K103" s="1" t="s">
        <v>613</v>
      </c>
      <c r="L103" s="34">
        <v>2</v>
      </c>
      <c r="M103" s="14">
        <v>1.1000000000000001</v>
      </c>
      <c r="N103" s="98">
        <v>1</v>
      </c>
      <c r="O103" s="98">
        <f t="shared" si="35"/>
        <v>2.2000000000000002</v>
      </c>
      <c r="P103" s="14" t="s">
        <v>2286</v>
      </c>
      <c r="Q103" s="98">
        <v>0</v>
      </c>
      <c r="R103" s="98" t="s">
        <v>2824</v>
      </c>
      <c r="S103" s="100" t="s">
        <v>2825</v>
      </c>
      <c r="T103" s="121">
        <f t="shared" si="30"/>
        <v>0.8571428571428571</v>
      </c>
      <c r="U103" s="14">
        <v>1</v>
      </c>
      <c r="V103" s="14">
        <v>1.1000000000000001</v>
      </c>
      <c r="W103" s="100" t="s">
        <v>2825</v>
      </c>
      <c r="X103" s="117">
        <f t="shared" si="34"/>
        <v>0.15714285714285717</v>
      </c>
      <c r="Y103" s="2">
        <v>3</v>
      </c>
      <c r="Z103" s="2" t="s">
        <v>2295</v>
      </c>
      <c r="AA103" s="1">
        <v>415</v>
      </c>
      <c r="AB103" s="2" t="s">
        <v>46</v>
      </c>
      <c r="AC103" s="14" t="s">
        <v>51</v>
      </c>
      <c r="AD103" s="1" t="s">
        <v>265</v>
      </c>
      <c r="AE103" s="1">
        <v>4</v>
      </c>
      <c r="AF103" s="41" t="s">
        <v>266</v>
      </c>
      <c r="AG103" s="41" t="s">
        <v>267</v>
      </c>
      <c r="AH103" s="14"/>
      <c r="AI103" s="14"/>
      <c r="AJ103" s="14"/>
      <c r="AK103" s="14"/>
      <c r="AL103" s="14" t="s">
        <v>148</v>
      </c>
      <c r="AM103" s="2" t="s">
        <v>2492</v>
      </c>
      <c r="AO103" s="98" t="s">
        <v>148</v>
      </c>
    </row>
    <row r="104" spans="1:41" s="15" customFormat="1" ht="68.25" customHeight="1" x14ac:dyDescent="0.25">
      <c r="A104" s="2" t="s">
        <v>927</v>
      </c>
      <c r="B104" s="1">
        <v>6621002530</v>
      </c>
      <c r="C104" s="26">
        <v>1026601327939</v>
      </c>
      <c r="D104" s="2" t="s">
        <v>2890</v>
      </c>
      <c r="E104" s="2" t="s">
        <v>2024</v>
      </c>
      <c r="F104" s="2">
        <v>2</v>
      </c>
      <c r="G104" s="2" t="s">
        <v>1800</v>
      </c>
      <c r="H104" s="1">
        <v>3</v>
      </c>
      <c r="I104" s="1" t="s">
        <v>44</v>
      </c>
      <c r="J104" s="1">
        <v>1</v>
      </c>
      <c r="K104" s="1" t="s">
        <v>613</v>
      </c>
      <c r="L104" s="34">
        <v>2</v>
      </c>
      <c r="M104" s="14">
        <v>1.1000000000000001</v>
      </c>
      <c r="N104" s="98">
        <v>1</v>
      </c>
      <c r="O104" s="98">
        <f t="shared" si="35"/>
        <v>2.2000000000000002</v>
      </c>
      <c r="P104" s="14" t="s">
        <v>2286</v>
      </c>
      <c r="Q104" s="98">
        <v>0</v>
      </c>
      <c r="R104" s="98" t="s">
        <v>2824</v>
      </c>
      <c r="S104" s="100" t="s">
        <v>2825</v>
      </c>
      <c r="T104" s="121">
        <f t="shared" si="30"/>
        <v>0.8571428571428571</v>
      </c>
      <c r="U104" s="14">
        <v>1</v>
      </c>
      <c r="V104" s="14">
        <v>1.1000000000000001</v>
      </c>
      <c r="W104" s="100" t="s">
        <v>2825</v>
      </c>
      <c r="X104" s="117">
        <f t="shared" si="34"/>
        <v>0.15714285714285717</v>
      </c>
      <c r="Y104" s="2">
        <v>3</v>
      </c>
      <c r="Z104" s="2" t="s">
        <v>2295</v>
      </c>
      <c r="AA104" s="1">
        <v>415</v>
      </c>
      <c r="AB104" s="2" t="s">
        <v>46</v>
      </c>
      <c r="AC104" s="14" t="s">
        <v>51</v>
      </c>
      <c r="AD104" s="1" t="s">
        <v>265</v>
      </c>
      <c r="AE104" s="1">
        <v>2</v>
      </c>
      <c r="AF104" s="41" t="s">
        <v>268</v>
      </c>
      <c r="AG104" s="41" t="s">
        <v>269</v>
      </c>
      <c r="AH104" s="14"/>
      <c r="AI104" s="14"/>
      <c r="AJ104" s="14"/>
      <c r="AK104" s="14"/>
      <c r="AL104" s="14" t="s">
        <v>148</v>
      </c>
      <c r="AM104" s="2" t="s">
        <v>2491</v>
      </c>
      <c r="AO104" s="98" t="s">
        <v>148</v>
      </c>
    </row>
    <row r="105" spans="1:41" s="15" customFormat="1" ht="74.25" customHeight="1" x14ac:dyDescent="0.25">
      <c r="A105" s="2" t="s">
        <v>928</v>
      </c>
      <c r="B105" s="1">
        <v>6621002530</v>
      </c>
      <c r="C105" s="26">
        <v>1026601327939</v>
      </c>
      <c r="D105" s="2" t="s">
        <v>2890</v>
      </c>
      <c r="E105" s="2" t="s">
        <v>2024</v>
      </c>
      <c r="F105" s="2">
        <v>2</v>
      </c>
      <c r="G105" s="2" t="s">
        <v>1800</v>
      </c>
      <c r="H105" s="1">
        <v>3</v>
      </c>
      <c r="I105" s="1" t="s">
        <v>44</v>
      </c>
      <c r="J105" s="1">
        <v>1</v>
      </c>
      <c r="K105" s="1" t="s">
        <v>613</v>
      </c>
      <c r="L105" s="34">
        <v>3</v>
      </c>
      <c r="M105" s="14">
        <v>1.1000000000000001</v>
      </c>
      <c r="N105" s="98">
        <v>1</v>
      </c>
      <c r="O105" s="98">
        <f t="shared" si="35"/>
        <v>3.3000000000000003</v>
      </c>
      <c r="P105" s="14" t="s">
        <v>2286</v>
      </c>
      <c r="Q105" s="98">
        <v>0</v>
      </c>
      <c r="R105" s="98" t="s">
        <v>2824</v>
      </c>
      <c r="S105" s="100" t="s">
        <v>2825</v>
      </c>
      <c r="T105" s="121">
        <f t="shared" si="30"/>
        <v>0.8571428571428571</v>
      </c>
      <c r="U105" s="14">
        <v>1</v>
      </c>
      <c r="V105" s="14">
        <v>1.1000000000000001</v>
      </c>
      <c r="W105" s="100" t="s">
        <v>2825</v>
      </c>
      <c r="X105" s="117">
        <f t="shared" si="34"/>
        <v>0.15714285714285717</v>
      </c>
      <c r="Y105" s="2">
        <v>3</v>
      </c>
      <c r="Z105" s="2" t="s">
        <v>2295</v>
      </c>
      <c r="AA105" s="1">
        <v>415</v>
      </c>
      <c r="AB105" s="2" t="s">
        <v>46</v>
      </c>
      <c r="AC105" s="14" t="s">
        <v>51</v>
      </c>
      <c r="AD105" s="1" t="s">
        <v>270</v>
      </c>
      <c r="AE105" s="1">
        <v>47</v>
      </c>
      <c r="AF105" s="41" t="s">
        <v>271</v>
      </c>
      <c r="AG105" s="41" t="s">
        <v>272</v>
      </c>
      <c r="AH105" s="98"/>
      <c r="AI105" s="16"/>
      <c r="AJ105" s="14"/>
      <c r="AK105" s="98"/>
      <c r="AL105" s="14" t="s">
        <v>148</v>
      </c>
      <c r="AM105" s="2" t="s">
        <v>2538</v>
      </c>
      <c r="AO105" s="98" t="s">
        <v>148</v>
      </c>
    </row>
    <row r="106" spans="1:41" s="15" customFormat="1" ht="63" x14ac:dyDescent="0.25">
      <c r="A106" s="2" t="s">
        <v>929</v>
      </c>
      <c r="B106" s="1">
        <v>6621002530</v>
      </c>
      <c r="C106" s="26">
        <v>1026601327939</v>
      </c>
      <c r="D106" s="2" t="s">
        <v>2890</v>
      </c>
      <c r="E106" s="2" t="s">
        <v>2024</v>
      </c>
      <c r="F106" s="2">
        <v>2</v>
      </c>
      <c r="G106" s="2" t="s">
        <v>1800</v>
      </c>
      <c r="H106" s="1">
        <v>3</v>
      </c>
      <c r="I106" s="1" t="s">
        <v>44</v>
      </c>
      <c r="J106" s="1">
        <v>1</v>
      </c>
      <c r="K106" s="1" t="s">
        <v>613</v>
      </c>
      <c r="L106" s="34">
        <v>1</v>
      </c>
      <c r="M106" s="14">
        <v>1.1000000000000001</v>
      </c>
      <c r="N106" s="98">
        <v>1</v>
      </c>
      <c r="O106" s="98">
        <f t="shared" si="35"/>
        <v>1.1000000000000001</v>
      </c>
      <c r="P106" s="14" t="s">
        <v>2286</v>
      </c>
      <c r="Q106" s="98">
        <v>0</v>
      </c>
      <c r="R106" s="98" t="s">
        <v>2824</v>
      </c>
      <c r="S106" s="100" t="s">
        <v>2825</v>
      </c>
      <c r="T106" s="121">
        <f t="shared" si="30"/>
        <v>0.8571428571428571</v>
      </c>
      <c r="U106" s="14">
        <v>2</v>
      </c>
      <c r="V106" s="14">
        <v>1.1000000000000001</v>
      </c>
      <c r="W106" s="100" t="s">
        <v>2825</v>
      </c>
      <c r="X106" s="117">
        <f t="shared" si="34"/>
        <v>0.31428571428571433</v>
      </c>
      <c r="Y106" s="2">
        <v>3</v>
      </c>
      <c r="Z106" s="2" t="s">
        <v>2295</v>
      </c>
      <c r="AA106" s="1">
        <v>415</v>
      </c>
      <c r="AB106" s="2" t="s">
        <v>46</v>
      </c>
      <c r="AC106" s="14" t="s">
        <v>51</v>
      </c>
      <c r="AD106" s="1" t="s">
        <v>207</v>
      </c>
      <c r="AE106" s="1">
        <v>59</v>
      </c>
      <c r="AF106" s="41" t="s">
        <v>1594</v>
      </c>
      <c r="AG106" s="41" t="s">
        <v>1595</v>
      </c>
      <c r="AH106" s="14"/>
      <c r="AI106" s="14"/>
      <c r="AJ106" s="14"/>
      <c r="AK106" s="14"/>
      <c r="AL106" s="14" t="s">
        <v>148</v>
      </c>
      <c r="AM106" s="2" t="s">
        <v>1593</v>
      </c>
      <c r="AO106" s="98" t="s">
        <v>148</v>
      </c>
    </row>
    <row r="107" spans="1:41" s="15" customFormat="1" ht="63" x14ac:dyDescent="0.25">
      <c r="A107" s="2" t="s">
        <v>930</v>
      </c>
      <c r="B107" s="1">
        <v>6621002530</v>
      </c>
      <c r="C107" s="26">
        <v>1026601327939</v>
      </c>
      <c r="D107" s="2" t="s">
        <v>2890</v>
      </c>
      <c r="E107" s="2" t="s">
        <v>2024</v>
      </c>
      <c r="F107" s="2">
        <v>2</v>
      </c>
      <c r="G107" s="2" t="s">
        <v>1800</v>
      </c>
      <c r="H107" s="1">
        <v>3</v>
      </c>
      <c r="I107" s="1" t="s">
        <v>44</v>
      </c>
      <c r="J107" s="1">
        <v>1</v>
      </c>
      <c r="K107" s="1" t="s">
        <v>613</v>
      </c>
      <c r="L107" s="34">
        <v>1</v>
      </c>
      <c r="M107" s="14">
        <v>1.1000000000000001</v>
      </c>
      <c r="N107" s="98">
        <v>1</v>
      </c>
      <c r="O107" s="98">
        <f t="shared" si="35"/>
        <v>1.1000000000000001</v>
      </c>
      <c r="P107" s="14" t="s">
        <v>2286</v>
      </c>
      <c r="Q107" s="98">
        <v>0</v>
      </c>
      <c r="R107" s="98" t="s">
        <v>2824</v>
      </c>
      <c r="S107" s="100" t="s">
        <v>2825</v>
      </c>
      <c r="T107" s="121">
        <f t="shared" si="30"/>
        <v>0.8571428571428571</v>
      </c>
      <c r="U107" s="14">
        <v>2</v>
      </c>
      <c r="V107" s="14">
        <v>1.1000000000000001</v>
      </c>
      <c r="W107" s="100" t="s">
        <v>2825</v>
      </c>
      <c r="X107" s="117">
        <f t="shared" si="34"/>
        <v>0.31428571428571433</v>
      </c>
      <c r="Y107" s="2">
        <v>3</v>
      </c>
      <c r="Z107" s="2" t="s">
        <v>2295</v>
      </c>
      <c r="AA107" s="1">
        <v>415</v>
      </c>
      <c r="AB107" s="2" t="s">
        <v>46</v>
      </c>
      <c r="AC107" s="14" t="s">
        <v>51</v>
      </c>
      <c r="AD107" s="1" t="s">
        <v>107</v>
      </c>
      <c r="AE107" s="1">
        <v>49</v>
      </c>
      <c r="AF107" s="41" t="s">
        <v>273</v>
      </c>
      <c r="AG107" s="41" t="s">
        <v>274</v>
      </c>
      <c r="AH107" s="113"/>
      <c r="AI107" s="115"/>
      <c r="AJ107" s="39"/>
      <c r="AK107" s="98"/>
      <c r="AL107" s="14" t="s">
        <v>148</v>
      </c>
      <c r="AM107" s="2" t="s">
        <v>277</v>
      </c>
      <c r="AO107" s="98" t="s">
        <v>148</v>
      </c>
    </row>
    <row r="108" spans="1:41" s="15" customFormat="1" ht="31.5" x14ac:dyDescent="0.25">
      <c r="A108" s="2" t="s">
        <v>931</v>
      </c>
      <c r="B108" s="37">
        <v>861400398500</v>
      </c>
      <c r="C108" s="26">
        <v>32066580004997</v>
      </c>
      <c r="D108" s="2" t="s">
        <v>2248</v>
      </c>
      <c r="E108" s="2" t="s">
        <v>2242</v>
      </c>
      <c r="F108" s="2">
        <v>1</v>
      </c>
      <c r="G108" s="2" t="s">
        <v>43</v>
      </c>
      <c r="H108" s="1">
        <v>1</v>
      </c>
      <c r="I108" s="1" t="s">
        <v>127</v>
      </c>
      <c r="J108" s="1">
        <v>3</v>
      </c>
      <c r="K108" s="1" t="s">
        <v>128</v>
      </c>
      <c r="L108" s="34">
        <v>1</v>
      </c>
      <c r="M108" s="14">
        <v>1.1000000000000001</v>
      </c>
      <c r="N108" s="98">
        <v>1</v>
      </c>
      <c r="O108" s="98">
        <f t="shared" si="35"/>
        <v>1.1000000000000001</v>
      </c>
      <c r="P108" s="14" t="s">
        <v>2286</v>
      </c>
      <c r="Q108" s="98">
        <v>0</v>
      </c>
      <c r="R108" s="98" t="s">
        <v>2824</v>
      </c>
      <c r="S108" s="100" t="s">
        <v>2825</v>
      </c>
      <c r="T108" s="121">
        <f t="shared" si="30"/>
        <v>0.8571428571428571</v>
      </c>
      <c r="U108" s="14" t="s">
        <v>2824</v>
      </c>
      <c r="V108" s="98" t="s">
        <v>2824</v>
      </c>
      <c r="W108" s="98" t="s">
        <v>2824</v>
      </c>
      <c r="X108" s="98" t="s">
        <v>2824</v>
      </c>
      <c r="Y108" s="98" t="s">
        <v>2824</v>
      </c>
      <c r="Z108" s="98" t="s">
        <v>2824</v>
      </c>
      <c r="AA108" s="1">
        <v>415</v>
      </c>
      <c r="AB108" s="2" t="s">
        <v>46</v>
      </c>
      <c r="AC108" s="14" t="s">
        <v>51</v>
      </c>
      <c r="AD108" s="1" t="s">
        <v>2243</v>
      </c>
      <c r="AE108" s="1" t="s">
        <v>2244</v>
      </c>
      <c r="AF108" s="41" t="s">
        <v>2245</v>
      </c>
      <c r="AG108" s="41" t="s">
        <v>2246</v>
      </c>
      <c r="AH108" s="14" t="s">
        <v>2247</v>
      </c>
      <c r="AI108" s="16">
        <v>861400398500</v>
      </c>
      <c r="AJ108" s="14" t="s">
        <v>2248</v>
      </c>
      <c r="AK108" s="14" t="s">
        <v>2242</v>
      </c>
      <c r="AL108" s="14"/>
      <c r="AM108" s="2"/>
      <c r="AO108" s="98" t="s">
        <v>2452</v>
      </c>
    </row>
    <row r="109" spans="1:41" s="15" customFormat="1" ht="94.5" x14ac:dyDescent="0.25">
      <c r="A109" s="2" t="s">
        <v>932</v>
      </c>
      <c r="B109" s="1">
        <v>6621002530</v>
      </c>
      <c r="C109" s="26">
        <v>1026601327939</v>
      </c>
      <c r="D109" s="2" t="s">
        <v>2890</v>
      </c>
      <c r="E109" s="2" t="s">
        <v>2024</v>
      </c>
      <c r="F109" s="2">
        <v>2</v>
      </c>
      <c r="G109" s="2" t="s">
        <v>1800</v>
      </c>
      <c r="H109" s="1">
        <v>3</v>
      </c>
      <c r="I109" s="1" t="s">
        <v>44</v>
      </c>
      <c r="J109" s="1">
        <v>1</v>
      </c>
      <c r="K109" s="1" t="s">
        <v>613</v>
      </c>
      <c r="L109" s="34">
        <v>2</v>
      </c>
      <c r="M109" s="14">
        <v>1.1000000000000001</v>
      </c>
      <c r="N109" s="98">
        <v>1</v>
      </c>
      <c r="O109" s="98">
        <f t="shared" si="35"/>
        <v>2.2000000000000002</v>
      </c>
      <c r="P109" s="14" t="s">
        <v>2286</v>
      </c>
      <c r="Q109" s="98">
        <v>0</v>
      </c>
      <c r="R109" s="98" t="s">
        <v>2824</v>
      </c>
      <c r="S109" s="100" t="s">
        <v>2825</v>
      </c>
      <c r="T109" s="121">
        <f t="shared" si="30"/>
        <v>0.8571428571428571</v>
      </c>
      <c r="U109" s="14">
        <v>2</v>
      </c>
      <c r="V109" s="14">
        <v>1.1000000000000001</v>
      </c>
      <c r="W109" s="100" t="s">
        <v>2825</v>
      </c>
      <c r="X109" s="117">
        <f t="shared" ref="X109:X123" si="36">U109*V109/7</f>
        <v>0.31428571428571433</v>
      </c>
      <c r="Y109" s="2">
        <v>3</v>
      </c>
      <c r="Z109" s="2" t="s">
        <v>2295</v>
      </c>
      <c r="AA109" s="1">
        <v>415</v>
      </c>
      <c r="AB109" s="2" t="s">
        <v>46</v>
      </c>
      <c r="AC109" s="14" t="s">
        <v>51</v>
      </c>
      <c r="AD109" s="1" t="s">
        <v>107</v>
      </c>
      <c r="AE109" s="1">
        <v>93</v>
      </c>
      <c r="AF109" s="41" t="s">
        <v>275</v>
      </c>
      <c r="AG109" s="41" t="s">
        <v>276</v>
      </c>
      <c r="AH109" s="14"/>
      <c r="AI109" s="14"/>
      <c r="AJ109" s="14"/>
      <c r="AK109" s="14"/>
      <c r="AL109" s="14" t="s">
        <v>148</v>
      </c>
      <c r="AM109" s="2" t="s">
        <v>2161</v>
      </c>
      <c r="AO109" s="98" t="s">
        <v>148</v>
      </c>
    </row>
    <row r="110" spans="1:41" s="15" customFormat="1" ht="60" customHeight="1" x14ac:dyDescent="0.25">
      <c r="A110" s="2" t="s">
        <v>933</v>
      </c>
      <c r="B110" s="1">
        <v>6621002530</v>
      </c>
      <c r="C110" s="26">
        <v>1026601327939</v>
      </c>
      <c r="D110" s="2" t="s">
        <v>2890</v>
      </c>
      <c r="E110" s="2" t="s">
        <v>2024</v>
      </c>
      <c r="F110" s="2">
        <v>2</v>
      </c>
      <c r="G110" s="2" t="s">
        <v>1800</v>
      </c>
      <c r="H110" s="1">
        <v>3</v>
      </c>
      <c r="I110" s="1" t="s">
        <v>44</v>
      </c>
      <c r="J110" s="1">
        <v>1</v>
      </c>
      <c r="K110" s="1" t="s">
        <v>613</v>
      </c>
      <c r="L110" s="34">
        <v>1</v>
      </c>
      <c r="M110" s="14">
        <v>1.1000000000000001</v>
      </c>
      <c r="N110" s="98">
        <v>1</v>
      </c>
      <c r="O110" s="98">
        <f t="shared" si="35"/>
        <v>1.1000000000000001</v>
      </c>
      <c r="P110" s="14" t="s">
        <v>2286</v>
      </c>
      <c r="Q110" s="98">
        <v>0</v>
      </c>
      <c r="R110" s="98" t="s">
        <v>2824</v>
      </c>
      <c r="S110" s="100" t="s">
        <v>2825</v>
      </c>
      <c r="T110" s="121">
        <f t="shared" si="30"/>
        <v>0.8571428571428571</v>
      </c>
      <c r="U110" s="14">
        <v>2</v>
      </c>
      <c r="V110" s="14">
        <v>1.1000000000000001</v>
      </c>
      <c r="W110" s="100" t="s">
        <v>2825</v>
      </c>
      <c r="X110" s="117">
        <f t="shared" si="36"/>
        <v>0.31428571428571433</v>
      </c>
      <c r="Y110" s="2">
        <v>3</v>
      </c>
      <c r="Z110" s="2" t="s">
        <v>2295</v>
      </c>
      <c r="AA110" s="1">
        <v>415</v>
      </c>
      <c r="AB110" s="2" t="s">
        <v>46</v>
      </c>
      <c r="AC110" s="14" t="s">
        <v>51</v>
      </c>
      <c r="AD110" s="1" t="s">
        <v>280</v>
      </c>
      <c r="AE110" s="1">
        <v>63</v>
      </c>
      <c r="AF110" s="101" t="s">
        <v>2735</v>
      </c>
      <c r="AG110" s="101" t="s">
        <v>2736</v>
      </c>
      <c r="AH110" s="14"/>
      <c r="AI110" s="14"/>
      <c r="AJ110" s="14"/>
      <c r="AK110" s="14"/>
      <c r="AL110" s="14" t="s">
        <v>148</v>
      </c>
      <c r="AM110" s="2" t="s">
        <v>2519</v>
      </c>
      <c r="AO110" s="98" t="s">
        <v>148</v>
      </c>
    </row>
    <row r="111" spans="1:41" s="15" customFormat="1" ht="60" customHeight="1" x14ac:dyDescent="0.25">
      <c r="A111" s="2" t="s">
        <v>934</v>
      </c>
      <c r="B111" s="1">
        <v>6621002530</v>
      </c>
      <c r="C111" s="26">
        <v>1026601327939</v>
      </c>
      <c r="D111" s="2" t="s">
        <v>2890</v>
      </c>
      <c r="E111" s="2" t="s">
        <v>2024</v>
      </c>
      <c r="F111" s="2">
        <v>2</v>
      </c>
      <c r="G111" s="2" t="s">
        <v>1800</v>
      </c>
      <c r="H111" s="1">
        <v>3</v>
      </c>
      <c r="I111" s="1" t="s">
        <v>44</v>
      </c>
      <c r="J111" s="1">
        <v>1</v>
      </c>
      <c r="K111" s="1" t="s">
        <v>613</v>
      </c>
      <c r="L111" s="34">
        <v>1</v>
      </c>
      <c r="M111" s="14">
        <v>1.1000000000000001</v>
      </c>
      <c r="N111" s="98">
        <v>1</v>
      </c>
      <c r="O111" s="98">
        <f t="shared" si="35"/>
        <v>1.1000000000000001</v>
      </c>
      <c r="P111" s="14" t="s">
        <v>2286</v>
      </c>
      <c r="Q111" s="98">
        <v>0</v>
      </c>
      <c r="R111" s="98" t="s">
        <v>2824</v>
      </c>
      <c r="S111" s="100" t="s">
        <v>2825</v>
      </c>
      <c r="T111" s="121">
        <f t="shared" si="30"/>
        <v>0.8571428571428571</v>
      </c>
      <c r="U111" s="14">
        <v>2</v>
      </c>
      <c r="V111" s="14">
        <v>1.1000000000000001</v>
      </c>
      <c r="W111" s="100" t="s">
        <v>2825</v>
      </c>
      <c r="X111" s="117">
        <f t="shared" si="36"/>
        <v>0.31428571428571433</v>
      </c>
      <c r="Y111" s="2">
        <v>3</v>
      </c>
      <c r="Z111" s="2" t="s">
        <v>2295</v>
      </c>
      <c r="AA111" s="1">
        <v>415</v>
      </c>
      <c r="AB111" s="2" t="s">
        <v>46</v>
      </c>
      <c r="AC111" s="14" t="s">
        <v>51</v>
      </c>
      <c r="AD111" s="1" t="s">
        <v>107</v>
      </c>
      <c r="AE111" s="1">
        <v>75</v>
      </c>
      <c r="AF111" s="41" t="s">
        <v>281</v>
      </c>
      <c r="AG111" s="41" t="s">
        <v>282</v>
      </c>
      <c r="AH111" s="14"/>
      <c r="AI111" s="14"/>
      <c r="AJ111" s="14"/>
      <c r="AK111" s="14"/>
      <c r="AL111" s="14" t="s">
        <v>148</v>
      </c>
      <c r="AM111" s="2" t="s">
        <v>297</v>
      </c>
      <c r="AO111" s="98" t="s">
        <v>806</v>
      </c>
    </row>
    <row r="112" spans="1:41" s="15" customFormat="1" ht="60" customHeight="1" x14ac:dyDescent="0.25">
      <c r="A112" s="2" t="s">
        <v>935</v>
      </c>
      <c r="B112" s="1">
        <v>6621002530</v>
      </c>
      <c r="C112" s="26">
        <v>1026601327939</v>
      </c>
      <c r="D112" s="2" t="s">
        <v>2890</v>
      </c>
      <c r="E112" s="2" t="s">
        <v>2024</v>
      </c>
      <c r="F112" s="2">
        <v>2</v>
      </c>
      <c r="G112" s="2" t="s">
        <v>1800</v>
      </c>
      <c r="H112" s="1">
        <v>3</v>
      </c>
      <c r="I112" s="1" t="s">
        <v>44</v>
      </c>
      <c r="J112" s="1">
        <v>1</v>
      </c>
      <c r="K112" s="1" t="s">
        <v>613</v>
      </c>
      <c r="L112" s="34">
        <v>1</v>
      </c>
      <c r="M112" s="14">
        <v>1.1000000000000001</v>
      </c>
      <c r="N112" s="98">
        <v>1</v>
      </c>
      <c r="O112" s="98">
        <f t="shared" si="35"/>
        <v>1.1000000000000001</v>
      </c>
      <c r="P112" s="14" t="s">
        <v>2286</v>
      </c>
      <c r="Q112" s="98">
        <v>0</v>
      </c>
      <c r="R112" s="98" t="s">
        <v>2824</v>
      </c>
      <c r="S112" s="100" t="s">
        <v>2825</v>
      </c>
      <c r="T112" s="121">
        <f t="shared" si="30"/>
        <v>0.8571428571428571</v>
      </c>
      <c r="U112" s="14">
        <v>2</v>
      </c>
      <c r="V112" s="14">
        <v>1.1000000000000001</v>
      </c>
      <c r="W112" s="100" t="s">
        <v>2825</v>
      </c>
      <c r="X112" s="117">
        <f t="shared" si="36"/>
        <v>0.31428571428571433</v>
      </c>
      <c r="Y112" s="2">
        <v>3</v>
      </c>
      <c r="Z112" s="2" t="s">
        <v>2295</v>
      </c>
      <c r="AA112" s="1">
        <v>415</v>
      </c>
      <c r="AB112" s="2" t="s">
        <v>46</v>
      </c>
      <c r="AC112" s="14" t="s">
        <v>51</v>
      </c>
      <c r="AD112" s="1" t="s">
        <v>280</v>
      </c>
      <c r="AE112" s="1">
        <v>38</v>
      </c>
      <c r="AF112" s="41" t="s">
        <v>283</v>
      </c>
      <c r="AG112" s="41" t="s">
        <v>284</v>
      </c>
      <c r="AH112" s="14"/>
      <c r="AI112" s="14"/>
      <c r="AJ112" s="14"/>
      <c r="AK112" s="14"/>
      <c r="AL112" s="14" t="s">
        <v>148</v>
      </c>
      <c r="AM112" s="2" t="s">
        <v>2517</v>
      </c>
      <c r="AO112" s="98" t="s">
        <v>806</v>
      </c>
    </row>
    <row r="113" spans="1:41" s="15" customFormat="1" ht="60" customHeight="1" x14ac:dyDescent="0.25">
      <c r="A113" s="2" t="s">
        <v>936</v>
      </c>
      <c r="B113" s="1">
        <v>6621002530</v>
      </c>
      <c r="C113" s="26">
        <v>1026601327939</v>
      </c>
      <c r="D113" s="2" t="s">
        <v>2890</v>
      </c>
      <c r="E113" s="2" t="s">
        <v>2024</v>
      </c>
      <c r="F113" s="2">
        <v>2</v>
      </c>
      <c r="G113" s="2" t="s">
        <v>1800</v>
      </c>
      <c r="H113" s="1">
        <v>3</v>
      </c>
      <c r="I113" s="1" t="s">
        <v>44</v>
      </c>
      <c r="J113" s="1">
        <v>1</v>
      </c>
      <c r="K113" s="1" t="s">
        <v>613</v>
      </c>
      <c r="L113" s="34">
        <v>1</v>
      </c>
      <c r="M113" s="14">
        <v>1.1000000000000001</v>
      </c>
      <c r="N113" s="98">
        <v>1</v>
      </c>
      <c r="O113" s="98">
        <f t="shared" si="35"/>
        <v>1.1000000000000001</v>
      </c>
      <c r="P113" s="14" t="s">
        <v>2286</v>
      </c>
      <c r="Q113" s="98">
        <v>0</v>
      </c>
      <c r="R113" s="98" t="s">
        <v>2824</v>
      </c>
      <c r="S113" s="100" t="s">
        <v>2825</v>
      </c>
      <c r="T113" s="121">
        <f t="shared" si="30"/>
        <v>0.8571428571428571</v>
      </c>
      <c r="U113" s="14">
        <v>2</v>
      </c>
      <c r="V113" s="14">
        <v>1.1000000000000001</v>
      </c>
      <c r="W113" s="100" t="s">
        <v>2825</v>
      </c>
      <c r="X113" s="117">
        <f t="shared" si="36"/>
        <v>0.31428571428571433</v>
      </c>
      <c r="Y113" s="2">
        <v>3</v>
      </c>
      <c r="Z113" s="2" t="s">
        <v>2295</v>
      </c>
      <c r="AA113" s="1">
        <v>415</v>
      </c>
      <c r="AB113" s="2" t="s">
        <v>46</v>
      </c>
      <c r="AC113" s="14" t="s">
        <v>51</v>
      </c>
      <c r="AD113" s="1" t="s">
        <v>280</v>
      </c>
      <c r="AE113" s="1">
        <v>28</v>
      </c>
      <c r="AF113" s="41" t="s">
        <v>285</v>
      </c>
      <c r="AG113" s="41" t="s">
        <v>286</v>
      </c>
      <c r="AH113" s="14"/>
      <c r="AI113" s="14"/>
      <c r="AJ113" s="14"/>
      <c r="AK113" s="14"/>
      <c r="AL113" s="14" t="s">
        <v>148</v>
      </c>
      <c r="AM113" s="2" t="s">
        <v>298</v>
      </c>
      <c r="AO113" s="98" t="s">
        <v>806</v>
      </c>
    </row>
    <row r="114" spans="1:41" s="15" customFormat="1" ht="60" customHeight="1" x14ac:dyDescent="0.25">
      <c r="A114" s="2" t="s">
        <v>937</v>
      </c>
      <c r="B114" s="1">
        <v>6621002530</v>
      </c>
      <c r="C114" s="26">
        <v>1026601327939</v>
      </c>
      <c r="D114" s="2" t="s">
        <v>2890</v>
      </c>
      <c r="E114" s="2" t="s">
        <v>2024</v>
      </c>
      <c r="F114" s="2">
        <v>2</v>
      </c>
      <c r="G114" s="2" t="s">
        <v>1800</v>
      </c>
      <c r="H114" s="1">
        <v>3</v>
      </c>
      <c r="I114" s="1" t="s">
        <v>44</v>
      </c>
      <c r="J114" s="1">
        <v>1</v>
      </c>
      <c r="K114" s="1" t="s">
        <v>613</v>
      </c>
      <c r="L114" s="34">
        <v>1</v>
      </c>
      <c r="M114" s="14">
        <v>1.1000000000000001</v>
      </c>
      <c r="N114" s="98">
        <v>1</v>
      </c>
      <c r="O114" s="98">
        <f t="shared" si="35"/>
        <v>1.1000000000000001</v>
      </c>
      <c r="P114" s="14" t="s">
        <v>2286</v>
      </c>
      <c r="Q114" s="98">
        <v>0</v>
      </c>
      <c r="R114" s="98" t="s">
        <v>2824</v>
      </c>
      <c r="S114" s="100" t="s">
        <v>2825</v>
      </c>
      <c r="T114" s="121">
        <f t="shared" si="30"/>
        <v>0.8571428571428571</v>
      </c>
      <c r="U114" s="14">
        <v>2</v>
      </c>
      <c r="V114" s="14">
        <v>1.1000000000000001</v>
      </c>
      <c r="W114" s="100" t="s">
        <v>2825</v>
      </c>
      <c r="X114" s="117">
        <f t="shared" si="36"/>
        <v>0.31428571428571433</v>
      </c>
      <c r="Y114" s="2">
        <v>3</v>
      </c>
      <c r="Z114" s="2" t="s">
        <v>2295</v>
      </c>
      <c r="AA114" s="1">
        <v>415</v>
      </c>
      <c r="AB114" s="2" t="s">
        <v>46</v>
      </c>
      <c r="AC114" s="14" t="s">
        <v>51</v>
      </c>
      <c r="AD114" s="1" t="s">
        <v>280</v>
      </c>
      <c r="AE114" s="1">
        <v>5</v>
      </c>
      <c r="AF114" s="41" t="s">
        <v>2166</v>
      </c>
      <c r="AG114" s="41" t="s">
        <v>2167</v>
      </c>
      <c r="AH114" s="14"/>
      <c r="AI114" s="14"/>
      <c r="AJ114" s="14"/>
      <c r="AK114" s="14"/>
      <c r="AL114" s="14" t="s">
        <v>148</v>
      </c>
      <c r="AM114" s="2" t="s">
        <v>2518</v>
      </c>
      <c r="AO114" s="98" t="s">
        <v>806</v>
      </c>
    </row>
    <row r="115" spans="1:41" s="15" customFormat="1" ht="60" customHeight="1" x14ac:dyDescent="0.25">
      <c r="A115" s="2" t="s">
        <v>938</v>
      </c>
      <c r="B115" s="1">
        <v>6621002530</v>
      </c>
      <c r="C115" s="26">
        <v>1026601327939</v>
      </c>
      <c r="D115" s="2" t="s">
        <v>2890</v>
      </c>
      <c r="E115" s="2" t="s">
        <v>2024</v>
      </c>
      <c r="F115" s="2">
        <v>2</v>
      </c>
      <c r="G115" s="2" t="s">
        <v>1800</v>
      </c>
      <c r="H115" s="1">
        <v>3</v>
      </c>
      <c r="I115" s="1" t="s">
        <v>44</v>
      </c>
      <c r="J115" s="1">
        <v>1</v>
      </c>
      <c r="K115" s="1" t="s">
        <v>613</v>
      </c>
      <c r="L115" s="34">
        <v>2</v>
      </c>
      <c r="M115" s="14">
        <v>1.1000000000000001</v>
      </c>
      <c r="N115" s="98">
        <v>1</v>
      </c>
      <c r="O115" s="98">
        <f t="shared" si="35"/>
        <v>2.2000000000000002</v>
      </c>
      <c r="P115" s="14" t="s">
        <v>2286</v>
      </c>
      <c r="Q115" s="98">
        <v>0</v>
      </c>
      <c r="R115" s="98" t="s">
        <v>2824</v>
      </c>
      <c r="S115" s="100" t="s">
        <v>2825</v>
      </c>
      <c r="T115" s="121">
        <f t="shared" si="30"/>
        <v>0.8571428571428571</v>
      </c>
      <c r="U115" s="14">
        <v>2</v>
      </c>
      <c r="V115" s="14">
        <v>1.1000000000000001</v>
      </c>
      <c r="W115" s="100" t="s">
        <v>2825</v>
      </c>
      <c r="X115" s="117">
        <f t="shared" si="36"/>
        <v>0.31428571428571433</v>
      </c>
      <c r="Y115" s="2">
        <v>3</v>
      </c>
      <c r="Z115" s="2" t="s">
        <v>2295</v>
      </c>
      <c r="AA115" s="1">
        <v>415</v>
      </c>
      <c r="AB115" s="2" t="s">
        <v>46</v>
      </c>
      <c r="AC115" s="14" t="s">
        <v>51</v>
      </c>
      <c r="AD115" s="1" t="s">
        <v>2029</v>
      </c>
      <c r="AE115" s="1">
        <v>1</v>
      </c>
      <c r="AF115" s="41" t="s">
        <v>287</v>
      </c>
      <c r="AG115" s="41" t="s">
        <v>288</v>
      </c>
      <c r="AH115" s="14"/>
      <c r="AI115" s="14"/>
      <c r="AJ115" s="14"/>
      <c r="AK115" s="14"/>
      <c r="AL115" s="14" t="s">
        <v>148</v>
      </c>
      <c r="AM115" s="2" t="s">
        <v>299</v>
      </c>
      <c r="AO115" s="98" t="s">
        <v>806</v>
      </c>
    </row>
    <row r="116" spans="1:41" s="15" customFormat="1" ht="60" customHeight="1" x14ac:dyDescent="0.25">
      <c r="A116" s="2" t="s">
        <v>939</v>
      </c>
      <c r="B116" s="1">
        <v>6621002530</v>
      </c>
      <c r="C116" s="26">
        <v>1026601327939</v>
      </c>
      <c r="D116" s="2" t="s">
        <v>2890</v>
      </c>
      <c r="E116" s="2" t="s">
        <v>2024</v>
      </c>
      <c r="F116" s="2">
        <v>2</v>
      </c>
      <c r="G116" s="2" t="s">
        <v>1800</v>
      </c>
      <c r="H116" s="1">
        <v>3</v>
      </c>
      <c r="I116" s="1" t="s">
        <v>44</v>
      </c>
      <c r="J116" s="1">
        <v>1</v>
      </c>
      <c r="K116" s="1" t="s">
        <v>613</v>
      </c>
      <c r="L116" s="34">
        <v>3</v>
      </c>
      <c r="M116" s="14">
        <v>1.1000000000000001</v>
      </c>
      <c r="N116" s="98">
        <v>1</v>
      </c>
      <c r="O116" s="98">
        <f t="shared" si="35"/>
        <v>3.3000000000000003</v>
      </c>
      <c r="P116" s="14" t="s">
        <v>2286</v>
      </c>
      <c r="Q116" s="98">
        <v>0</v>
      </c>
      <c r="R116" s="98" t="s">
        <v>2824</v>
      </c>
      <c r="S116" s="100" t="s">
        <v>2825</v>
      </c>
      <c r="T116" s="121">
        <f t="shared" si="30"/>
        <v>0.8571428571428571</v>
      </c>
      <c r="U116" s="14">
        <v>1</v>
      </c>
      <c r="V116" s="14">
        <v>1.1000000000000001</v>
      </c>
      <c r="W116" s="100" t="s">
        <v>2825</v>
      </c>
      <c r="X116" s="117">
        <f t="shared" si="36"/>
        <v>0.15714285714285717</v>
      </c>
      <c r="Y116" s="2">
        <v>3</v>
      </c>
      <c r="Z116" s="2" t="s">
        <v>2295</v>
      </c>
      <c r="AA116" s="1">
        <v>415</v>
      </c>
      <c r="AB116" s="2" t="s">
        <v>46</v>
      </c>
      <c r="AC116" s="14" t="s">
        <v>51</v>
      </c>
      <c r="AD116" s="1" t="s">
        <v>289</v>
      </c>
      <c r="AE116" s="1">
        <v>3</v>
      </c>
      <c r="AF116" s="41" t="s">
        <v>290</v>
      </c>
      <c r="AG116" s="41" t="s">
        <v>291</v>
      </c>
      <c r="AH116" s="14"/>
      <c r="AI116" s="14"/>
      <c r="AJ116" s="14"/>
      <c r="AK116" s="14"/>
      <c r="AL116" s="14" t="s">
        <v>148</v>
      </c>
      <c r="AM116" s="2" t="s">
        <v>2541</v>
      </c>
      <c r="AO116" s="98" t="s">
        <v>806</v>
      </c>
    </row>
    <row r="117" spans="1:41" s="15" customFormat="1" ht="57" customHeight="1" x14ac:dyDescent="0.25">
      <c r="A117" s="2" t="s">
        <v>940</v>
      </c>
      <c r="B117" s="1">
        <v>6621002530</v>
      </c>
      <c r="C117" s="26">
        <v>1026601327939</v>
      </c>
      <c r="D117" s="2" t="s">
        <v>2890</v>
      </c>
      <c r="E117" s="2" t="s">
        <v>2024</v>
      </c>
      <c r="F117" s="2">
        <v>2</v>
      </c>
      <c r="G117" s="2" t="s">
        <v>2257</v>
      </c>
      <c r="H117" s="1">
        <v>3</v>
      </c>
      <c r="I117" s="1" t="s">
        <v>44</v>
      </c>
      <c r="J117" s="1">
        <v>1</v>
      </c>
      <c r="K117" s="1" t="s">
        <v>613</v>
      </c>
      <c r="L117" s="34">
        <v>1</v>
      </c>
      <c r="M117" s="14">
        <v>1.1000000000000001</v>
      </c>
      <c r="N117" s="98">
        <v>1</v>
      </c>
      <c r="O117" s="98">
        <f t="shared" si="35"/>
        <v>1.1000000000000001</v>
      </c>
      <c r="P117" s="14" t="s">
        <v>2286</v>
      </c>
      <c r="Q117" s="98">
        <v>0</v>
      </c>
      <c r="R117" s="98" t="s">
        <v>2824</v>
      </c>
      <c r="S117" s="100" t="s">
        <v>2825</v>
      </c>
      <c r="T117" s="121">
        <f t="shared" si="30"/>
        <v>0.8571428571428571</v>
      </c>
      <c r="U117" s="14">
        <v>2</v>
      </c>
      <c r="V117" s="14">
        <v>1.1000000000000001</v>
      </c>
      <c r="W117" s="100" t="s">
        <v>2825</v>
      </c>
      <c r="X117" s="117">
        <f t="shared" si="36"/>
        <v>0.31428571428571433</v>
      </c>
      <c r="Y117" s="2">
        <v>3</v>
      </c>
      <c r="Z117" s="2" t="s">
        <v>2295</v>
      </c>
      <c r="AA117" s="1">
        <v>415</v>
      </c>
      <c r="AB117" s="2" t="s">
        <v>46</v>
      </c>
      <c r="AC117" s="14" t="s">
        <v>51</v>
      </c>
      <c r="AD117" s="1" t="s">
        <v>292</v>
      </c>
      <c r="AE117" s="1">
        <v>5</v>
      </c>
      <c r="AF117" s="41" t="s">
        <v>2158</v>
      </c>
      <c r="AG117" s="41" t="s">
        <v>2159</v>
      </c>
      <c r="AH117" s="14"/>
      <c r="AI117" s="14"/>
      <c r="AJ117" s="14"/>
      <c r="AK117" s="14"/>
      <c r="AL117" s="14" t="s">
        <v>148</v>
      </c>
      <c r="AM117" s="2" t="s">
        <v>300</v>
      </c>
      <c r="AO117" s="98" t="s">
        <v>806</v>
      </c>
    </row>
    <row r="118" spans="1:41" s="15" customFormat="1" ht="57" customHeight="1" x14ac:dyDescent="0.25">
      <c r="A118" s="2" t="s">
        <v>941</v>
      </c>
      <c r="B118" s="1">
        <v>6621002530</v>
      </c>
      <c r="C118" s="26">
        <v>1026601327939</v>
      </c>
      <c r="D118" s="2" t="s">
        <v>2890</v>
      </c>
      <c r="E118" s="2" t="s">
        <v>2024</v>
      </c>
      <c r="F118" s="2">
        <v>2</v>
      </c>
      <c r="G118" s="2" t="s">
        <v>1800</v>
      </c>
      <c r="H118" s="1">
        <v>3</v>
      </c>
      <c r="I118" s="1" t="s">
        <v>44</v>
      </c>
      <c r="J118" s="1">
        <v>1</v>
      </c>
      <c r="K118" s="1" t="s">
        <v>613</v>
      </c>
      <c r="L118" s="34">
        <v>4</v>
      </c>
      <c r="M118" s="14">
        <v>1.1000000000000001</v>
      </c>
      <c r="N118" s="98">
        <v>1</v>
      </c>
      <c r="O118" s="98">
        <f t="shared" si="35"/>
        <v>4.4000000000000004</v>
      </c>
      <c r="P118" s="14" t="s">
        <v>2286</v>
      </c>
      <c r="Q118" s="98">
        <v>0</v>
      </c>
      <c r="R118" s="98" t="s">
        <v>2824</v>
      </c>
      <c r="S118" s="100" t="s">
        <v>2825</v>
      </c>
      <c r="T118" s="121">
        <f t="shared" si="30"/>
        <v>0.8571428571428571</v>
      </c>
      <c r="U118" s="14">
        <v>2</v>
      </c>
      <c r="V118" s="14">
        <v>1.1000000000000001</v>
      </c>
      <c r="W118" s="100" t="s">
        <v>2825</v>
      </c>
      <c r="X118" s="117">
        <f t="shared" si="36"/>
        <v>0.31428571428571433</v>
      </c>
      <c r="Y118" s="2">
        <v>3</v>
      </c>
      <c r="Z118" s="2" t="s">
        <v>2295</v>
      </c>
      <c r="AA118" s="1">
        <v>415</v>
      </c>
      <c r="AB118" s="2" t="s">
        <v>46</v>
      </c>
      <c r="AC118" s="14" t="s">
        <v>51</v>
      </c>
      <c r="AD118" s="1" t="s">
        <v>293</v>
      </c>
      <c r="AE118" s="1">
        <v>21</v>
      </c>
      <c r="AF118" s="41" t="s">
        <v>1829</v>
      </c>
      <c r="AG118" s="41" t="s">
        <v>1830</v>
      </c>
      <c r="AH118" s="14"/>
      <c r="AI118" s="14"/>
      <c r="AJ118" s="14"/>
      <c r="AK118" s="14"/>
      <c r="AL118" s="14" t="s">
        <v>50</v>
      </c>
      <c r="AM118" s="2" t="s">
        <v>1652</v>
      </c>
      <c r="AO118" s="98" t="s">
        <v>2447</v>
      </c>
    </row>
    <row r="119" spans="1:41" s="15" customFormat="1" ht="57" customHeight="1" x14ac:dyDescent="0.25">
      <c r="A119" s="2" t="s">
        <v>942</v>
      </c>
      <c r="B119" s="1">
        <v>6621002530</v>
      </c>
      <c r="C119" s="26">
        <v>1026601327939</v>
      </c>
      <c r="D119" s="2" t="s">
        <v>2890</v>
      </c>
      <c r="E119" s="2" t="s">
        <v>2024</v>
      </c>
      <c r="F119" s="2">
        <v>2</v>
      </c>
      <c r="G119" s="2" t="s">
        <v>2257</v>
      </c>
      <c r="H119" s="1">
        <v>3</v>
      </c>
      <c r="I119" s="1" t="s">
        <v>44</v>
      </c>
      <c r="J119" s="1">
        <v>1</v>
      </c>
      <c r="K119" s="1" t="s">
        <v>613</v>
      </c>
      <c r="L119" s="34">
        <v>2</v>
      </c>
      <c r="M119" s="14">
        <v>1.1000000000000001</v>
      </c>
      <c r="N119" s="98">
        <v>1</v>
      </c>
      <c r="O119" s="98">
        <f t="shared" si="35"/>
        <v>2.2000000000000002</v>
      </c>
      <c r="P119" s="14" t="s">
        <v>2286</v>
      </c>
      <c r="Q119" s="98">
        <v>0</v>
      </c>
      <c r="R119" s="98" t="s">
        <v>2824</v>
      </c>
      <c r="S119" s="100" t="s">
        <v>2825</v>
      </c>
      <c r="T119" s="121">
        <f t="shared" si="30"/>
        <v>0.8571428571428571</v>
      </c>
      <c r="U119" s="14">
        <v>2</v>
      </c>
      <c r="V119" s="14">
        <v>1.1000000000000001</v>
      </c>
      <c r="W119" s="100" t="s">
        <v>2825</v>
      </c>
      <c r="X119" s="117">
        <f t="shared" si="36"/>
        <v>0.31428571428571433</v>
      </c>
      <c r="Y119" s="2">
        <v>3</v>
      </c>
      <c r="Z119" s="2" t="s">
        <v>2295</v>
      </c>
      <c r="AA119" s="1">
        <v>415</v>
      </c>
      <c r="AB119" s="2" t="s">
        <v>46</v>
      </c>
      <c r="AC119" s="14" t="s">
        <v>51</v>
      </c>
      <c r="AD119" s="1" t="s">
        <v>294</v>
      </c>
      <c r="AE119" s="1">
        <v>23</v>
      </c>
      <c r="AF119" s="41" t="s">
        <v>295</v>
      </c>
      <c r="AG119" s="41" t="s">
        <v>296</v>
      </c>
      <c r="AH119" s="14"/>
      <c r="AI119" s="14"/>
      <c r="AJ119" s="14"/>
      <c r="AK119" s="14"/>
      <c r="AL119" s="14" t="s">
        <v>148</v>
      </c>
      <c r="AM119" s="2" t="s">
        <v>301</v>
      </c>
      <c r="AO119" s="97" t="s">
        <v>148</v>
      </c>
    </row>
    <row r="120" spans="1:41" s="15" customFormat="1" ht="57" customHeight="1" x14ac:dyDescent="0.25">
      <c r="A120" s="2" t="s">
        <v>943</v>
      </c>
      <c r="B120" s="1">
        <v>6621002530</v>
      </c>
      <c r="C120" s="26">
        <v>1026601327939</v>
      </c>
      <c r="D120" s="2" t="s">
        <v>2890</v>
      </c>
      <c r="E120" s="2" t="s">
        <v>2024</v>
      </c>
      <c r="F120" s="2">
        <v>2</v>
      </c>
      <c r="G120" s="2" t="s">
        <v>1800</v>
      </c>
      <c r="H120" s="1">
        <v>3</v>
      </c>
      <c r="I120" s="1" t="s">
        <v>44</v>
      </c>
      <c r="J120" s="1">
        <v>1</v>
      </c>
      <c r="K120" s="1" t="s">
        <v>613</v>
      </c>
      <c r="L120" s="34">
        <v>3</v>
      </c>
      <c r="M120" s="14">
        <v>1.1000000000000001</v>
      </c>
      <c r="N120" s="98">
        <v>1</v>
      </c>
      <c r="O120" s="98">
        <f t="shared" si="35"/>
        <v>3.3000000000000003</v>
      </c>
      <c r="P120" s="14" t="s">
        <v>2286</v>
      </c>
      <c r="Q120" s="98">
        <v>0</v>
      </c>
      <c r="R120" s="98" t="s">
        <v>2824</v>
      </c>
      <c r="S120" s="100" t="s">
        <v>2825</v>
      </c>
      <c r="T120" s="121">
        <f t="shared" si="30"/>
        <v>0.8571428571428571</v>
      </c>
      <c r="U120" s="14">
        <v>1</v>
      </c>
      <c r="V120" s="14">
        <v>1.1000000000000001</v>
      </c>
      <c r="W120" s="100" t="s">
        <v>2825</v>
      </c>
      <c r="X120" s="117">
        <f t="shared" si="36"/>
        <v>0.15714285714285717</v>
      </c>
      <c r="Y120" s="2">
        <v>3</v>
      </c>
      <c r="Z120" s="2" t="s">
        <v>2295</v>
      </c>
      <c r="AA120" s="1">
        <v>415</v>
      </c>
      <c r="AB120" s="2" t="s">
        <v>46</v>
      </c>
      <c r="AC120" s="14" t="s">
        <v>51</v>
      </c>
      <c r="AD120" s="1" t="s">
        <v>294</v>
      </c>
      <c r="AE120" s="1">
        <v>4</v>
      </c>
      <c r="AF120" s="41" t="s">
        <v>302</v>
      </c>
      <c r="AG120" s="41" t="s">
        <v>303</v>
      </c>
      <c r="AH120" s="14"/>
      <c r="AI120" s="14"/>
      <c r="AJ120" s="14"/>
      <c r="AK120" s="14"/>
      <c r="AL120" s="14" t="s">
        <v>2545</v>
      </c>
      <c r="AM120" s="2" t="s">
        <v>2546</v>
      </c>
      <c r="AO120" s="97" t="s">
        <v>148</v>
      </c>
    </row>
    <row r="121" spans="1:41" s="15" customFormat="1" ht="57" customHeight="1" x14ac:dyDescent="0.25">
      <c r="A121" s="2" t="s">
        <v>944</v>
      </c>
      <c r="B121" s="1">
        <v>6621002530</v>
      </c>
      <c r="C121" s="26">
        <v>1026601327939</v>
      </c>
      <c r="D121" s="2" t="s">
        <v>2890</v>
      </c>
      <c r="E121" s="2" t="s">
        <v>2024</v>
      </c>
      <c r="F121" s="2">
        <v>2</v>
      </c>
      <c r="G121" s="2" t="s">
        <v>1800</v>
      </c>
      <c r="H121" s="1">
        <v>3</v>
      </c>
      <c r="I121" s="1" t="s">
        <v>44</v>
      </c>
      <c r="J121" s="1">
        <v>1</v>
      </c>
      <c r="K121" s="1" t="s">
        <v>613</v>
      </c>
      <c r="L121" s="34">
        <v>3</v>
      </c>
      <c r="M121" s="14">
        <v>1.1000000000000001</v>
      </c>
      <c r="N121" s="98">
        <v>1</v>
      </c>
      <c r="O121" s="98">
        <f t="shared" si="35"/>
        <v>3.3000000000000003</v>
      </c>
      <c r="P121" s="14" t="s">
        <v>2286</v>
      </c>
      <c r="Q121" s="98">
        <v>0</v>
      </c>
      <c r="R121" s="98" t="s">
        <v>2824</v>
      </c>
      <c r="S121" s="100" t="s">
        <v>2825</v>
      </c>
      <c r="T121" s="121">
        <f t="shared" si="30"/>
        <v>0.8571428571428571</v>
      </c>
      <c r="U121" s="14">
        <v>1</v>
      </c>
      <c r="V121" s="14">
        <v>1.1000000000000001</v>
      </c>
      <c r="W121" s="100" t="s">
        <v>2825</v>
      </c>
      <c r="X121" s="117">
        <f t="shared" si="36"/>
        <v>0.15714285714285717</v>
      </c>
      <c r="Y121" s="2">
        <v>3</v>
      </c>
      <c r="Z121" s="2" t="s">
        <v>2295</v>
      </c>
      <c r="AA121" s="1">
        <v>415</v>
      </c>
      <c r="AB121" s="2" t="s">
        <v>46</v>
      </c>
      <c r="AC121" s="14" t="s">
        <v>51</v>
      </c>
      <c r="AD121" s="1" t="s">
        <v>236</v>
      </c>
      <c r="AE121" s="1">
        <v>20</v>
      </c>
      <c r="AF121" s="41" t="s">
        <v>304</v>
      </c>
      <c r="AG121" s="41" t="s">
        <v>305</v>
      </c>
      <c r="AH121" s="14"/>
      <c r="AI121" s="14"/>
      <c r="AJ121" s="14"/>
      <c r="AK121" s="14"/>
      <c r="AL121" s="14" t="s">
        <v>148</v>
      </c>
      <c r="AM121" s="2" t="s">
        <v>2560</v>
      </c>
      <c r="AO121" s="97" t="s">
        <v>148</v>
      </c>
    </row>
    <row r="122" spans="1:41" s="15" customFormat="1" ht="91.5" customHeight="1" x14ac:dyDescent="0.25">
      <c r="A122" s="2" t="s">
        <v>945</v>
      </c>
      <c r="B122" s="1">
        <v>6621002530</v>
      </c>
      <c r="C122" s="26">
        <v>1026601327939</v>
      </c>
      <c r="D122" s="2" t="s">
        <v>2890</v>
      </c>
      <c r="E122" s="2" t="s">
        <v>2024</v>
      </c>
      <c r="F122" s="2">
        <v>2</v>
      </c>
      <c r="G122" s="2" t="s">
        <v>1800</v>
      </c>
      <c r="H122" s="1">
        <v>3</v>
      </c>
      <c r="I122" s="1" t="s">
        <v>44</v>
      </c>
      <c r="J122" s="1">
        <v>1</v>
      </c>
      <c r="K122" s="1" t="s">
        <v>613</v>
      </c>
      <c r="L122" s="34">
        <v>2</v>
      </c>
      <c r="M122" s="14">
        <v>1.1000000000000001</v>
      </c>
      <c r="N122" s="98">
        <v>1</v>
      </c>
      <c r="O122" s="98">
        <f t="shared" si="35"/>
        <v>2.2000000000000002</v>
      </c>
      <c r="P122" s="14" t="s">
        <v>2286</v>
      </c>
      <c r="Q122" s="98">
        <v>0</v>
      </c>
      <c r="R122" s="98" t="s">
        <v>2824</v>
      </c>
      <c r="S122" s="100" t="s">
        <v>2825</v>
      </c>
      <c r="T122" s="121">
        <f t="shared" si="30"/>
        <v>0.8571428571428571</v>
      </c>
      <c r="U122" s="14">
        <v>1</v>
      </c>
      <c r="V122" s="14">
        <v>1.1000000000000001</v>
      </c>
      <c r="W122" s="100" t="s">
        <v>2825</v>
      </c>
      <c r="X122" s="117">
        <f t="shared" si="36"/>
        <v>0.15714285714285717</v>
      </c>
      <c r="Y122" s="2">
        <v>3</v>
      </c>
      <c r="Z122" s="2" t="s">
        <v>2295</v>
      </c>
      <c r="AA122" s="1">
        <v>415</v>
      </c>
      <c r="AB122" s="2" t="s">
        <v>46</v>
      </c>
      <c r="AC122" s="14" t="s">
        <v>51</v>
      </c>
      <c r="AD122" s="1" t="s">
        <v>306</v>
      </c>
      <c r="AE122" s="1">
        <v>82</v>
      </c>
      <c r="AF122" s="41" t="s">
        <v>307</v>
      </c>
      <c r="AG122" s="41" t="s">
        <v>308</v>
      </c>
      <c r="AH122" s="14"/>
      <c r="AI122" s="16"/>
      <c r="AJ122" s="14"/>
      <c r="AK122" s="98"/>
      <c r="AL122" s="14" t="s">
        <v>148</v>
      </c>
      <c r="AM122" s="2" t="s">
        <v>2502</v>
      </c>
      <c r="AO122" s="97" t="s">
        <v>148</v>
      </c>
    </row>
    <row r="123" spans="1:41" s="15" customFormat="1" ht="57" customHeight="1" x14ac:dyDescent="0.25">
      <c r="A123" s="2" t="s">
        <v>946</v>
      </c>
      <c r="B123" s="1">
        <v>6621002530</v>
      </c>
      <c r="C123" s="26">
        <v>1026601327939</v>
      </c>
      <c r="D123" s="2" t="s">
        <v>2890</v>
      </c>
      <c r="E123" s="2" t="s">
        <v>2024</v>
      </c>
      <c r="F123" s="2">
        <v>2</v>
      </c>
      <c r="G123" s="2" t="s">
        <v>1800</v>
      </c>
      <c r="H123" s="1">
        <v>3</v>
      </c>
      <c r="I123" s="1" t="s">
        <v>44</v>
      </c>
      <c r="J123" s="1">
        <v>1</v>
      </c>
      <c r="K123" s="1" t="s">
        <v>613</v>
      </c>
      <c r="L123" s="34">
        <v>1</v>
      </c>
      <c r="M123" s="14">
        <v>1.1000000000000001</v>
      </c>
      <c r="N123" s="98">
        <v>1</v>
      </c>
      <c r="O123" s="98">
        <f t="shared" si="35"/>
        <v>1.1000000000000001</v>
      </c>
      <c r="P123" s="14" t="s">
        <v>2286</v>
      </c>
      <c r="Q123" s="98">
        <v>0</v>
      </c>
      <c r="R123" s="98" t="s">
        <v>2824</v>
      </c>
      <c r="S123" s="100" t="s">
        <v>2825</v>
      </c>
      <c r="T123" s="121">
        <f t="shared" si="30"/>
        <v>0.8571428571428571</v>
      </c>
      <c r="U123" s="14">
        <v>2</v>
      </c>
      <c r="V123" s="14">
        <v>1.1000000000000001</v>
      </c>
      <c r="W123" s="100" t="s">
        <v>2825</v>
      </c>
      <c r="X123" s="117">
        <f t="shared" si="36"/>
        <v>0.31428571428571433</v>
      </c>
      <c r="Y123" s="2">
        <v>3</v>
      </c>
      <c r="Z123" s="2" t="s">
        <v>2295</v>
      </c>
      <c r="AA123" s="1">
        <v>415</v>
      </c>
      <c r="AB123" s="2" t="s">
        <v>46</v>
      </c>
      <c r="AC123" s="14" t="s">
        <v>51</v>
      </c>
      <c r="AD123" s="1" t="s">
        <v>309</v>
      </c>
      <c r="AE123" s="1">
        <v>40</v>
      </c>
      <c r="AF123" s="41" t="s">
        <v>310</v>
      </c>
      <c r="AG123" s="41" t="s">
        <v>311</v>
      </c>
      <c r="AH123" s="14"/>
      <c r="AI123" s="14"/>
      <c r="AJ123" s="14"/>
      <c r="AK123" s="14"/>
      <c r="AL123" s="14" t="s">
        <v>148</v>
      </c>
      <c r="AM123" s="2" t="s">
        <v>309</v>
      </c>
      <c r="AO123" s="97" t="s">
        <v>148</v>
      </c>
    </row>
    <row r="124" spans="1:41" s="15" customFormat="1" ht="57" customHeight="1" x14ac:dyDescent="0.25">
      <c r="A124" s="2" t="s">
        <v>947</v>
      </c>
      <c r="B124" s="1">
        <v>6621002530</v>
      </c>
      <c r="C124" s="26">
        <v>1026601327939</v>
      </c>
      <c r="D124" s="2" t="s">
        <v>2890</v>
      </c>
      <c r="E124" s="2" t="s">
        <v>2024</v>
      </c>
      <c r="F124" s="2">
        <v>1</v>
      </c>
      <c r="G124" s="2" t="s">
        <v>43</v>
      </c>
      <c r="H124" s="1">
        <v>1</v>
      </c>
      <c r="I124" s="1" t="s">
        <v>127</v>
      </c>
      <c r="J124" s="1">
        <v>3</v>
      </c>
      <c r="K124" s="1" t="s">
        <v>128</v>
      </c>
      <c r="L124" s="34">
        <v>3</v>
      </c>
      <c r="M124" s="14" t="s">
        <v>1819</v>
      </c>
      <c r="N124" s="98">
        <v>1</v>
      </c>
      <c r="O124" s="98">
        <f t="shared" si="35"/>
        <v>2.25</v>
      </c>
      <c r="P124" s="98" t="s">
        <v>2824</v>
      </c>
      <c r="Q124" s="98">
        <v>0</v>
      </c>
      <c r="R124" s="98" t="s">
        <v>2824</v>
      </c>
      <c r="S124" s="98" t="s">
        <v>2824</v>
      </c>
      <c r="T124" s="98" t="s">
        <v>2824</v>
      </c>
      <c r="U124" s="98" t="s">
        <v>2824</v>
      </c>
      <c r="V124" s="98" t="s">
        <v>2824</v>
      </c>
      <c r="W124" s="98" t="s">
        <v>2824</v>
      </c>
      <c r="X124" s="98" t="s">
        <v>2824</v>
      </c>
      <c r="Y124" s="98" t="s">
        <v>2824</v>
      </c>
      <c r="Z124" s="98" t="s">
        <v>2824</v>
      </c>
      <c r="AA124" s="1">
        <v>415</v>
      </c>
      <c r="AB124" s="2" t="s">
        <v>46</v>
      </c>
      <c r="AC124" s="14" t="s">
        <v>51</v>
      </c>
      <c r="AD124" s="1" t="s">
        <v>312</v>
      </c>
      <c r="AE124" s="1">
        <v>75</v>
      </c>
      <c r="AF124" s="41" t="s">
        <v>313</v>
      </c>
      <c r="AG124" s="41" t="s">
        <v>314</v>
      </c>
      <c r="AH124" s="14"/>
      <c r="AI124" s="14"/>
      <c r="AJ124" s="14"/>
      <c r="AK124" s="14"/>
      <c r="AL124" s="14" t="s">
        <v>148</v>
      </c>
      <c r="AM124" s="2" t="s">
        <v>312</v>
      </c>
      <c r="AO124" s="97" t="s">
        <v>148</v>
      </c>
    </row>
    <row r="125" spans="1:41" s="15" customFormat="1" ht="57" customHeight="1" x14ac:dyDescent="0.25">
      <c r="A125" s="2" t="s">
        <v>948</v>
      </c>
      <c r="B125" s="1">
        <v>6621002530</v>
      </c>
      <c r="C125" s="26">
        <v>1026601327939</v>
      </c>
      <c r="D125" s="2" t="s">
        <v>2890</v>
      </c>
      <c r="E125" s="2" t="s">
        <v>2024</v>
      </c>
      <c r="F125" s="2">
        <v>2</v>
      </c>
      <c r="G125" s="2" t="s">
        <v>1800</v>
      </c>
      <c r="H125" s="1">
        <v>3</v>
      </c>
      <c r="I125" s="1" t="s">
        <v>44</v>
      </c>
      <c r="J125" s="1">
        <v>1</v>
      </c>
      <c r="K125" s="1" t="s">
        <v>613</v>
      </c>
      <c r="L125" s="34">
        <v>1</v>
      </c>
      <c r="M125" s="14">
        <v>1.1000000000000001</v>
      </c>
      <c r="N125" s="98">
        <v>1</v>
      </c>
      <c r="O125" s="98">
        <f t="shared" si="35"/>
        <v>1.1000000000000001</v>
      </c>
      <c r="P125" s="14" t="s">
        <v>2286</v>
      </c>
      <c r="Q125" s="98">
        <v>0</v>
      </c>
      <c r="R125" s="98" t="s">
        <v>2824</v>
      </c>
      <c r="S125" s="100" t="s">
        <v>2825</v>
      </c>
      <c r="T125" s="121">
        <f t="shared" si="30"/>
        <v>0.8571428571428571</v>
      </c>
      <c r="U125" s="14">
        <v>2</v>
      </c>
      <c r="V125" s="14">
        <v>1.1000000000000001</v>
      </c>
      <c r="W125" s="100" t="s">
        <v>2825</v>
      </c>
      <c r="X125" s="117">
        <f t="shared" ref="X125:X126" si="37">U125*V125/7</f>
        <v>0.31428571428571433</v>
      </c>
      <c r="Y125" s="2">
        <v>3</v>
      </c>
      <c r="Z125" s="2" t="s">
        <v>2295</v>
      </c>
      <c r="AA125" s="1">
        <v>415</v>
      </c>
      <c r="AB125" s="2" t="s">
        <v>46</v>
      </c>
      <c r="AC125" s="14" t="s">
        <v>51</v>
      </c>
      <c r="AD125" s="1" t="s">
        <v>312</v>
      </c>
      <c r="AE125" s="1">
        <v>114</v>
      </c>
      <c r="AF125" s="41" t="s">
        <v>315</v>
      </c>
      <c r="AG125" s="41" t="s">
        <v>316</v>
      </c>
      <c r="AH125" s="14"/>
      <c r="AI125" s="14"/>
      <c r="AJ125" s="14"/>
      <c r="AK125" s="14"/>
      <c r="AL125" s="14" t="s">
        <v>148</v>
      </c>
      <c r="AM125" s="2" t="s">
        <v>322</v>
      </c>
      <c r="AO125" s="97" t="s">
        <v>148</v>
      </c>
    </row>
    <row r="126" spans="1:41" s="15" customFormat="1" ht="57" customHeight="1" x14ac:dyDescent="0.25">
      <c r="A126" s="2" t="s">
        <v>949</v>
      </c>
      <c r="B126" s="1">
        <v>6621002530</v>
      </c>
      <c r="C126" s="26">
        <v>1026601327939</v>
      </c>
      <c r="D126" s="2" t="s">
        <v>2890</v>
      </c>
      <c r="E126" s="2" t="s">
        <v>2024</v>
      </c>
      <c r="F126" s="2">
        <v>2</v>
      </c>
      <c r="G126" s="2" t="s">
        <v>1800</v>
      </c>
      <c r="H126" s="1">
        <v>3</v>
      </c>
      <c r="I126" s="1" t="s">
        <v>44</v>
      </c>
      <c r="J126" s="1">
        <v>1</v>
      </c>
      <c r="K126" s="1" t="s">
        <v>613</v>
      </c>
      <c r="L126" s="34">
        <v>2</v>
      </c>
      <c r="M126" s="14">
        <v>1.1000000000000001</v>
      </c>
      <c r="N126" s="98">
        <v>1</v>
      </c>
      <c r="O126" s="98">
        <f t="shared" si="35"/>
        <v>2.2000000000000002</v>
      </c>
      <c r="P126" s="14" t="s">
        <v>2286</v>
      </c>
      <c r="Q126" s="98">
        <v>0</v>
      </c>
      <c r="R126" s="98" t="s">
        <v>2824</v>
      </c>
      <c r="S126" s="100" t="s">
        <v>2825</v>
      </c>
      <c r="T126" s="121">
        <f t="shared" si="30"/>
        <v>0.8571428571428571</v>
      </c>
      <c r="U126" s="14">
        <v>2</v>
      </c>
      <c r="V126" s="14">
        <v>1.1000000000000001</v>
      </c>
      <c r="W126" s="100" t="s">
        <v>2825</v>
      </c>
      <c r="X126" s="117">
        <f t="shared" si="37"/>
        <v>0.31428571428571433</v>
      </c>
      <c r="Y126" s="2">
        <v>3</v>
      </c>
      <c r="Z126" s="2" t="s">
        <v>2295</v>
      </c>
      <c r="AA126" s="1">
        <v>415</v>
      </c>
      <c r="AB126" s="2" t="s">
        <v>46</v>
      </c>
      <c r="AC126" s="2" t="s">
        <v>51</v>
      </c>
      <c r="AD126" s="1" t="s">
        <v>317</v>
      </c>
      <c r="AE126" s="1">
        <v>5</v>
      </c>
      <c r="AF126" s="41" t="s">
        <v>318</v>
      </c>
      <c r="AG126" s="41" t="s">
        <v>319</v>
      </c>
      <c r="AH126" s="14"/>
      <c r="AI126" s="14"/>
      <c r="AJ126" s="14"/>
      <c r="AK126" s="14"/>
      <c r="AL126" s="14" t="s">
        <v>148</v>
      </c>
      <c r="AM126" s="2" t="s">
        <v>2542</v>
      </c>
      <c r="AO126" s="97" t="s">
        <v>148</v>
      </c>
    </row>
    <row r="127" spans="1:41" s="15" customFormat="1" ht="61.5" customHeight="1" x14ac:dyDescent="0.25">
      <c r="A127" s="2" t="s">
        <v>950</v>
      </c>
      <c r="B127" s="2" t="s">
        <v>2892</v>
      </c>
      <c r="C127" s="26" t="s">
        <v>2894</v>
      </c>
      <c r="D127" s="2" t="s">
        <v>2895</v>
      </c>
      <c r="E127" s="2" t="s">
        <v>2897</v>
      </c>
      <c r="F127" s="2">
        <v>1</v>
      </c>
      <c r="G127" s="2" t="s">
        <v>43</v>
      </c>
      <c r="H127" s="1">
        <v>3</v>
      </c>
      <c r="I127" s="1" t="s">
        <v>44</v>
      </c>
      <c r="J127" s="1">
        <v>2</v>
      </c>
      <c r="K127" s="1" t="s">
        <v>45</v>
      </c>
      <c r="L127" s="34" t="s">
        <v>2156</v>
      </c>
      <c r="M127" s="2" t="s">
        <v>2899</v>
      </c>
      <c r="N127" s="98">
        <v>1</v>
      </c>
      <c r="O127" s="98" t="s">
        <v>2900</v>
      </c>
      <c r="P127" s="98" t="s">
        <v>2824</v>
      </c>
      <c r="Q127" s="98">
        <v>0</v>
      </c>
      <c r="R127" s="98" t="s">
        <v>2824</v>
      </c>
      <c r="S127" s="98" t="s">
        <v>2824</v>
      </c>
      <c r="T127" s="98" t="s">
        <v>2824</v>
      </c>
      <c r="U127" s="98" t="s">
        <v>2824</v>
      </c>
      <c r="V127" s="98" t="s">
        <v>2824</v>
      </c>
      <c r="W127" s="98" t="s">
        <v>2824</v>
      </c>
      <c r="X127" s="98" t="s">
        <v>2824</v>
      </c>
      <c r="Y127" s="98" t="s">
        <v>2824</v>
      </c>
      <c r="Z127" s="98" t="s">
        <v>2824</v>
      </c>
      <c r="AA127" s="1">
        <v>415</v>
      </c>
      <c r="AB127" s="2" t="s">
        <v>46</v>
      </c>
      <c r="AC127" s="2" t="s">
        <v>51</v>
      </c>
      <c r="AD127" s="1" t="s">
        <v>2090</v>
      </c>
      <c r="AE127" s="1">
        <v>60</v>
      </c>
      <c r="AF127" s="41" t="s">
        <v>2091</v>
      </c>
      <c r="AG127" s="41" t="s">
        <v>2092</v>
      </c>
      <c r="AH127" s="14" t="s">
        <v>278</v>
      </c>
      <c r="AI127" s="14" t="s">
        <v>2277</v>
      </c>
      <c r="AJ127" s="14" t="s">
        <v>2276</v>
      </c>
      <c r="AK127" s="14"/>
      <c r="AL127" s="14"/>
      <c r="AM127" s="2"/>
      <c r="AO127" s="98" t="s">
        <v>2450</v>
      </c>
    </row>
    <row r="128" spans="1:41" s="15" customFormat="1" ht="87.75" customHeight="1" x14ac:dyDescent="0.25">
      <c r="A128" s="2" t="s">
        <v>951</v>
      </c>
      <c r="B128" s="1">
        <v>6621002530</v>
      </c>
      <c r="C128" s="26">
        <v>1026601327939</v>
      </c>
      <c r="D128" s="2" t="s">
        <v>2890</v>
      </c>
      <c r="E128" s="2" t="s">
        <v>2024</v>
      </c>
      <c r="F128" s="2">
        <v>2</v>
      </c>
      <c r="G128" s="2" t="s">
        <v>1800</v>
      </c>
      <c r="H128" s="1">
        <v>3</v>
      </c>
      <c r="I128" s="1" t="s">
        <v>44</v>
      </c>
      <c r="J128" s="1">
        <v>1</v>
      </c>
      <c r="K128" s="1" t="s">
        <v>613</v>
      </c>
      <c r="L128" s="34">
        <v>2</v>
      </c>
      <c r="M128" s="14">
        <v>1.1000000000000001</v>
      </c>
      <c r="N128" s="98">
        <v>1</v>
      </c>
      <c r="O128" s="98">
        <f t="shared" si="35"/>
        <v>2.2000000000000002</v>
      </c>
      <c r="P128" s="14" t="s">
        <v>2286</v>
      </c>
      <c r="Q128" s="98">
        <v>0</v>
      </c>
      <c r="R128" s="98" t="s">
        <v>2824</v>
      </c>
      <c r="S128" s="100" t="s">
        <v>2825</v>
      </c>
      <c r="T128" s="121">
        <f t="shared" si="30"/>
        <v>0.8571428571428571</v>
      </c>
      <c r="U128" s="14">
        <v>2</v>
      </c>
      <c r="V128" s="14">
        <v>1.1000000000000001</v>
      </c>
      <c r="W128" s="100" t="s">
        <v>2825</v>
      </c>
      <c r="X128" s="117">
        <f t="shared" ref="X128:X129" si="38">U128*V128/7</f>
        <v>0.31428571428571433</v>
      </c>
      <c r="Y128" s="2">
        <v>3</v>
      </c>
      <c r="Z128" s="2" t="s">
        <v>2295</v>
      </c>
      <c r="AA128" s="1">
        <v>415</v>
      </c>
      <c r="AB128" s="2" t="s">
        <v>46</v>
      </c>
      <c r="AC128" s="14" t="s">
        <v>51</v>
      </c>
      <c r="AD128" s="1" t="s">
        <v>2716</v>
      </c>
      <c r="AE128" s="1">
        <v>15</v>
      </c>
      <c r="AF128" s="41" t="s">
        <v>320</v>
      </c>
      <c r="AG128" s="41" t="s">
        <v>321</v>
      </c>
      <c r="AH128" s="14"/>
      <c r="AI128" s="14"/>
      <c r="AJ128" s="14"/>
      <c r="AK128" s="14"/>
      <c r="AL128" s="14" t="s">
        <v>148</v>
      </c>
      <c r="AM128" s="2" t="s">
        <v>2717</v>
      </c>
      <c r="AO128" s="98" t="s">
        <v>148</v>
      </c>
    </row>
    <row r="129" spans="1:41" s="15" customFormat="1" ht="68.25" customHeight="1" x14ac:dyDescent="0.25">
      <c r="A129" s="2" t="s">
        <v>952</v>
      </c>
      <c r="B129" s="1">
        <v>6621002530</v>
      </c>
      <c r="C129" s="26">
        <v>1026601327939</v>
      </c>
      <c r="D129" s="2" t="s">
        <v>2890</v>
      </c>
      <c r="E129" s="2" t="s">
        <v>2024</v>
      </c>
      <c r="F129" s="2">
        <v>2</v>
      </c>
      <c r="G129" s="2" t="s">
        <v>1800</v>
      </c>
      <c r="H129" s="1">
        <v>3</v>
      </c>
      <c r="I129" s="1" t="s">
        <v>44</v>
      </c>
      <c r="J129" s="1">
        <v>1</v>
      </c>
      <c r="K129" s="1" t="s">
        <v>613</v>
      </c>
      <c r="L129" s="34">
        <v>1</v>
      </c>
      <c r="M129" s="14">
        <v>1.1000000000000001</v>
      </c>
      <c r="N129" s="98">
        <v>1</v>
      </c>
      <c r="O129" s="98">
        <f t="shared" si="35"/>
        <v>1.1000000000000001</v>
      </c>
      <c r="P129" s="14" t="s">
        <v>2286</v>
      </c>
      <c r="Q129" s="98">
        <v>0</v>
      </c>
      <c r="R129" s="98" t="s">
        <v>2824</v>
      </c>
      <c r="S129" s="100" t="s">
        <v>2825</v>
      </c>
      <c r="T129" s="121">
        <f t="shared" si="30"/>
        <v>0.8571428571428571</v>
      </c>
      <c r="U129" s="2">
        <v>2</v>
      </c>
      <c r="V129" s="2">
        <v>1.1000000000000001</v>
      </c>
      <c r="W129" s="100" t="s">
        <v>2825</v>
      </c>
      <c r="X129" s="117">
        <f t="shared" si="38"/>
        <v>0.31428571428571433</v>
      </c>
      <c r="Y129" s="2">
        <v>3</v>
      </c>
      <c r="Z129" s="2" t="s">
        <v>2295</v>
      </c>
      <c r="AA129" s="1">
        <v>415</v>
      </c>
      <c r="AB129" s="2" t="s">
        <v>46</v>
      </c>
      <c r="AC129" s="14" t="s">
        <v>51</v>
      </c>
      <c r="AD129" s="1" t="s">
        <v>116</v>
      </c>
      <c r="AE129" s="1">
        <v>18</v>
      </c>
      <c r="AF129" s="41" t="s">
        <v>2116</v>
      </c>
      <c r="AG129" s="41" t="s">
        <v>2117</v>
      </c>
      <c r="AH129" s="98"/>
      <c r="AI129" s="14"/>
      <c r="AJ129" s="112"/>
      <c r="AK129" s="98"/>
      <c r="AL129" s="14" t="s">
        <v>148</v>
      </c>
      <c r="AM129" s="2" t="s">
        <v>2489</v>
      </c>
      <c r="AO129" s="98" t="s">
        <v>148</v>
      </c>
    </row>
    <row r="130" spans="1:41" s="15" customFormat="1" ht="52.5" customHeight="1" x14ac:dyDescent="0.25">
      <c r="A130" s="2" t="s">
        <v>953</v>
      </c>
      <c r="B130" s="1">
        <v>6674121179</v>
      </c>
      <c r="C130" s="26">
        <v>1036605217252</v>
      </c>
      <c r="D130" s="2" t="s">
        <v>2088</v>
      </c>
      <c r="E130" s="2" t="s">
        <v>2089</v>
      </c>
      <c r="F130" s="2">
        <v>1</v>
      </c>
      <c r="G130" s="2" t="s">
        <v>43</v>
      </c>
      <c r="H130" s="1">
        <v>3</v>
      </c>
      <c r="I130" s="1" t="s">
        <v>44</v>
      </c>
      <c r="J130" s="1">
        <v>2</v>
      </c>
      <c r="K130" s="1" t="s">
        <v>45</v>
      </c>
      <c r="L130" s="34">
        <v>1</v>
      </c>
      <c r="M130" s="14">
        <v>0.66</v>
      </c>
      <c r="N130" s="98">
        <v>1</v>
      </c>
      <c r="O130" s="98">
        <f t="shared" si="35"/>
        <v>0.66</v>
      </c>
      <c r="P130" s="98" t="s">
        <v>2824</v>
      </c>
      <c r="Q130" s="98">
        <v>0</v>
      </c>
      <c r="R130" s="98" t="s">
        <v>2824</v>
      </c>
      <c r="S130" s="98" t="s">
        <v>2824</v>
      </c>
      <c r="T130" s="98" t="s">
        <v>2824</v>
      </c>
      <c r="U130" s="98" t="s">
        <v>2824</v>
      </c>
      <c r="V130" s="98" t="s">
        <v>2824</v>
      </c>
      <c r="W130" s="98" t="s">
        <v>2824</v>
      </c>
      <c r="X130" s="98" t="s">
        <v>2824</v>
      </c>
      <c r="Y130" s="98" t="s">
        <v>2824</v>
      </c>
      <c r="Z130" s="98" t="s">
        <v>2824</v>
      </c>
      <c r="AA130" s="1">
        <v>415</v>
      </c>
      <c r="AB130" s="2" t="s">
        <v>46</v>
      </c>
      <c r="AC130" s="14" t="s">
        <v>51</v>
      </c>
      <c r="AD130" s="1" t="s">
        <v>2093</v>
      </c>
      <c r="AE130" s="1">
        <v>13</v>
      </c>
      <c r="AF130" s="41">
        <v>57.487422000000002</v>
      </c>
      <c r="AG130" s="41" t="s">
        <v>2094</v>
      </c>
      <c r="AH130" s="14" t="s">
        <v>278</v>
      </c>
      <c r="AI130" s="14">
        <v>66774121179</v>
      </c>
      <c r="AJ130" s="14" t="s">
        <v>2088</v>
      </c>
      <c r="AK130" s="14"/>
      <c r="AL130" s="14"/>
      <c r="AM130" s="2"/>
      <c r="AO130" s="98" t="s">
        <v>2450</v>
      </c>
    </row>
    <row r="131" spans="1:41" s="15" customFormat="1" ht="63.75" customHeight="1" x14ac:dyDescent="0.25">
      <c r="A131" s="2" t="s">
        <v>954</v>
      </c>
      <c r="B131" s="1">
        <v>6621002530</v>
      </c>
      <c r="C131" s="26">
        <v>1026601327939</v>
      </c>
      <c r="D131" s="2" t="s">
        <v>2890</v>
      </c>
      <c r="E131" s="2" t="s">
        <v>2024</v>
      </c>
      <c r="F131" s="2">
        <v>2</v>
      </c>
      <c r="G131" s="2" t="s">
        <v>1800</v>
      </c>
      <c r="H131" s="1">
        <v>3</v>
      </c>
      <c r="I131" s="1" t="s">
        <v>44</v>
      </c>
      <c r="J131" s="1">
        <v>1</v>
      </c>
      <c r="K131" s="1" t="s">
        <v>613</v>
      </c>
      <c r="L131" s="34">
        <v>1</v>
      </c>
      <c r="M131" s="14">
        <v>1.1000000000000001</v>
      </c>
      <c r="N131" s="98">
        <v>1</v>
      </c>
      <c r="O131" s="98">
        <f t="shared" si="35"/>
        <v>1.1000000000000001</v>
      </c>
      <c r="P131" s="14" t="s">
        <v>2286</v>
      </c>
      <c r="Q131" s="98">
        <v>0</v>
      </c>
      <c r="R131" s="98" t="s">
        <v>2824</v>
      </c>
      <c r="S131" s="100" t="s">
        <v>2825</v>
      </c>
      <c r="T131" s="121">
        <f t="shared" si="30"/>
        <v>0.8571428571428571</v>
      </c>
      <c r="U131" s="98">
        <v>2</v>
      </c>
      <c r="V131" s="98">
        <v>1.1000000000000001</v>
      </c>
      <c r="W131" s="100" t="s">
        <v>2825</v>
      </c>
      <c r="X131" s="117">
        <f t="shared" ref="X131" si="39">U131*V131/7</f>
        <v>0.31428571428571433</v>
      </c>
      <c r="Y131" s="2">
        <v>3</v>
      </c>
      <c r="Z131" s="2" t="s">
        <v>2295</v>
      </c>
      <c r="AA131" s="1">
        <v>415</v>
      </c>
      <c r="AB131" s="2" t="s">
        <v>46</v>
      </c>
      <c r="AC131" s="14" t="s">
        <v>51</v>
      </c>
      <c r="AD131" s="1" t="s">
        <v>1653</v>
      </c>
      <c r="AE131" s="1">
        <v>12</v>
      </c>
      <c r="AF131" s="41" t="s">
        <v>1831</v>
      </c>
      <c r="AG131" s="41" t="s">
        <v>1832</v>
      </c>
      <c r="AH131" s="14"/>
      <c r="AI131" s="14"/>
      <c r="AJ131" s="14"/>
      <c r="AK131" s="14"/>
      <c r="AL131" s="14" t="s">
        <v>429</v>
      </c>
      <c r="AM131" s="2" t="s">
        <v>2558</v>
      </c>
      <c r="AO131" s="98" t="s">
        <v>2448</v>
      </c>
    </row>
    <row r="132" spans="1:41" s="15" customFormat="1" ht="79.5" customHeight="1" x14ac:dyDescent="0.25">
      <c r="A132" s="2" t="s">
        <v>955</v>
      </c>
      <c r="B132" s="1">
        <v>6621002530</v>
      </c>
      <c r="C132" s="26">
        <v>1026601327939</v>
      </c>
      <c r="D132" s="2" t="s">
        <v>2890</v>
      </c>
      <c r="E132" s="2" t="s">
        <v>2024</v>
      </c>
      <c r="F132" s="2">
        <v>2</v>
      </c>
      <c r="G132" s="2" t="s">
        <v>1800</v>
      </c>
      <c r="H132" s="1">
        <v>3</v>
      </c>
      <c r="I132" s="1" t="s">
        <v>44</v>
      </c>
      <c r="J132" s="1">
        <v>1</v>
      </c>
      <c r="K132" s="1" t="s">
        <v>613</v>
      </c>
      <c r="L132" s="34">
        <v>1</v>
      </c>
      <c r="M132" s="14">
        <v>1.1000000000000001</v>
      </c>
      <c r="N132" s="98">
        <v>1</v>
      </c>
      <c r="O132" s="98">
        <f t="shared" si="35"/>
        <v>1.1000000000000001</v>
      </c>
      <c r="P132" s="14" t="s">
        <v>2286</v>
      </c>
      <c r="Q132" s="98">
        <v>0</v>
      </c>
      <c r="R132" s="98" t="s">
        <v>2824</v>
      </c>
      <c r="S132" s="100" t="s">
        <v>2825</v>
      </c>
      <c r="T132" s="121">
        <f t="shared" si="30"/>
        <v>0.8571428571428571</v>
      </c>
      <c r="U132" s="14">
        <v>2</v>
      </c>
      <c r="V132" s="14">
        <v>1.1000000000000001</v>
      </c>
      <c r="W132" s="100" t="s">
        <v>2825</v>
      </c>
      <c r="X132" s="117">
        <f t="shared" ref="X132:X133" si="40">U132*V132/7</f>
        <v>0.31428571428571433</v>
      </c>
      <c r="Y132" s="2">
        <v>3</v>
      </c>
      <c r="Z132" s="2" t="s">
        <v>2295</v>
      </c>
      <c r="AA132" s="1">
        <v>415</v>
      </c>
      <c r="AB132" s="2" t="s">
        <v>46</v>
      </c>
      <c r="AC132" s="14" t="s">
        <v>51</v>
      </c>
      <c r="AD132" s="1" t="s">
        <v>323</v>
      </c>
      <c r="AE132" s="1">
        <v>29</v>
      </c>
      <c r="AF132" s="41" t="s">
        <v>324</v>
      </c>
      <c r="AG132" s="41" t="s">
        <v>325</v>
      </c>
      <c r="AH132" s="98"/>
      <c r="AI132" s="16"/>
      <c r="AJ132" s="14"/>
      <c r="AK132" s="98"/>
      <c r="AL132" s="14" t="s">
        <v>148</v>
      </c>
      <c r="AM132" s="2" t="s">
        <v>2543</v>
      </c>
      <c r="AO132" s="98" t="s">
        <v>148</v>
      </c>
    </row>
    <row r="133" spans="1:41" s="15" customFormat="1" ht="89.25" customHeight="1" x14ac:dyDescent="0.25">
      <c r="A133" s="97" t="s">
        <v>956</v>
      </c>
      <c r="B133" s="1">
        <v>6621002530</v>
      </c>
      <c r="C133" s="26">
        <v>1026601327939</v>
      </c>
      <c r="D133" s="2" t="s">
        <v>2890</v>
      </c>
      <c r="E133" s="2" t="s">
        <v>2024</v>
      </c>
      <c r="F133" s="2">
        <v>2</v>
      </c>
      <c r="G133" s="2" t="s">
        <v>1800</v>
      </c>
      <c r="H133" s="1">
        <v>3</v>
      </c>
      <c r="I133" s="1" t="s">
        <v>44</v>
      </c>
      <c r="J133" s="1">
        <v>1</v>
      </c>
      <c r="K133" s="1" t="s">
        <v>613</v>
      </c>
      <c r="L133" s="34">
        <v>1</v>
      </c>
      <c r="M133" s="14">
        <v>1.1000000000000001</v>
      </c>
      <c r="N133" s="98">
        <v>1</v>
      </c>
      <c r="O133" s="98">
        <f t="shared" si="35"/>
        <v>1.1000000000000001</v>
      </c>
      <c r="P133" s="14" t="s">
        <v>2286</v>
      </c>
      <c r="Q133" s="98">
        <v>0</v>
      </c>
      <c r="R133" s="98" t="s">
        <v>2824</v>
      </c>
      <c r="S133" s="100" t="s">
        <v>2825</v>
      </c>
      <c r="T133" s="121">
        <f t="shared" si="30"/>
        <v>0.8571428571428571</v>
      </c>
      <c r="U133" s="14">
        <v>2</v>
      </c>
      <c r="V133" s="14">
        <v>1.1000000000000001</v>
      </c>
      <c r="W133" s="100" t="s">
        <v>2825</v>
      </c>
      <c r="X133" s="117">
        <f t="shared" si="40"/>
        <v>0.31428571428571433</v>
      </c>
      <c r="Y133" s="2">
        <v>3</v>
      </c>
      <c r="Z133" s="2" t="s">
        <v>2295</v>
      </c>
      <c r="AA133" s="1">
        <v>415</v>
      </c>
      <c r="AB133" s="2" t="s">
        <v>46</v>
      </c>
      <c r="AC133" s="14" t="s">
        <v>51</v>
      </c>
      <c r="AD133" s="1" t="s">
        <v>323</v>
      </c>
      <c r="AE133" s="1">
        <v>4</v>
      </c>
      <c r="AF133" s="41" t="s">
        <v>326</v>
      </c>
      <c r="AG133" s="41" t="s">
        <v>327</v>
      </c>
      <c r="AH133" s="98"/>
      <c r="AI133" s="16"/>
      <c r="AJ133" s="14"/>
      <c r="AK133" s="98"/>
      <c r="AL133" s="14" t="s">
        <v>148</v>
      </c>
      <c r="AM133" s="98" t="s">
        <v>2544</v>
      </c>
      <c r="AO133" s="98" t="s">
        <v>148</v>
      </c>
    </row>
    <row r="134" spans="1:41" s="15" customFormat="1" ht="40.5" customHeight="1" x14ac:dyDescent="0.25">
      <c r="A134" s="2" t="s">
        <v>957</v>
      </c>
      <c r="B134" s="1">
        <v>6674121179</v>
      </c>
      <c r="C134" s="26">
        <v>1036605217252</v>
      </c>
      <c r="D134" s="2" t="s">
        <v>2088</v>
      </c>
      <c r="E134" s="2" t="s">
        <v>2089</v>
      </c>
      <c r="F134" s="2">
        <v>1</v>
      </c>
      <c r="G134" s="2" t="s">
        <v>43</v>
      </c>
      <c r="H134" s="1">
        <v>3</v>
      </c>
      <c r="I134" s="1" t="s">
        <v>44</v>
      </c>
      <c r="J134" s="1">
        <v>2</v>
      </c>
      <c r="K134" s="1" t="s">
        <v>45</v>
      </c>
      <c r="L134" s="34">
        <v>1</v>
      </c>
      <c r="M134" s="14">
        <v>0.66</v>
      </c>
      <c r="N134" s="98">
        <v>1</v>
      </c>
      <c r="O134" s="98">
        <f t="shared" si="35"/>
        <v>0.66</v>
      </c>
      <c r="P134" s="98" t="s">
        <v>2824</v>
      </c>
      <c r="Q134" s="98">
        <v>0</v>
      </c>
      <c r="R134" s="98" t="s">
        <v>2824</v>
      </c>
      <c r="S134" s="98" t="s">
        <v>2824</v>
      </c>
      <c r="T134" s="98" t="s">
        <v>2824</v>
      </c>
      <c r="U134" s="98" t="s">
        <v>2824</v>
      </c>
      <c r="V134" s="98" t="s">
        <v>2824</v>
      </c>
      <c r="W134" s="98" t="s">
        <v>2824</v>
      </c>
      <c r="X134" s="98" t="s">
        <v>2824</v>
      </c>
      <c r="Y134" s="98" t="s">
        <v>2824</v>
      </c>
      <c r="Z134" s="98" t="s">
        <v>2824</v>
      </c>
      <c r="AA134" s="1">
        <v>415</v>
      </c>
      <c r="AB134" s="2" t="s">
        <v>46</v>
      </c>
      <c r="AC134" s="14" t="s">
        <v>51</v>
      </c>
      <c r="AD134" s="1" t="s">
        <v>47</v>
      </c>
      <c r="AE134" s="1">
        <v>3</v>
      </c>
      <c r="AF134" s="41" t="s">
        <v>2095</v>
      </c>
      <c r="AG134" s="41" t="s">
        <v>2096</v>
      </c>
      <c r="AH134" s="14" t="s">
        <v>278</v>
      </c>
      <c r="AI134" s="14">
        <v>66774121179</v>
      </c>
      <c r="AJ134" s="14" t="s">
        <v>2088</v>
      </c>
      <c r="AK134" s="14" t="s">
        <v>2762</v>
      </c>
      <c r="AL134" s="14"/>
      <c r="AM134" s="2"/>
      <c r="AO134" s="98" t="s">
        <v>2450</v>
      </c>
    </row>
    <row r="135" spans="1:41" s="15" customFormat="1" ht="62.25" customHeight="1" x14ac:dyDescent="0.25">
      <c r="A135" s="2" t="s">
        <v>958</v>
      </c>
      <c r="B135" s="1">
        <v>6621002530</v>
      </c>
      <c r="C135" s="26">
        <v>1026601327939</v>
      </c>
      <c r="D135" s="2" t="s">
        <v>2890</v>
      </c>
      <c r="E135" s="2" t="s">
        <v>2024</v>
      </c>
      <c r="F135" s="2">
        <v>2</v>
      </c>
      <c r="G135" s="2" t="s">
        <v>1800</v>
      </c>
      <c r="H135" s="1">
        <v>3</v>
      </c>
      <c r="I135" s="1" t="s">
        <v>44</v>
      </c>
      <c r="J135" s="1">
        <v>1</v>
      </c>
      <c r="K135" s="1" t="s">
        <v>613</v>
      </c>
      <c r="L135" s="34">
        <v>2</v>
      </c>
      <c r="M135" s="14">
        <v>1.1000000000000001</v>
      </c>
      <c r="N135" s="98">
        <v>1</v>
      </c>
      <c r="O135" s="98">
        <f t="shared" ref="O135:O140" si="41">L135*M135</f>
        <v>2.2000000000000002</v>
      </c>
      <c r="P135" s="14" t="s">
        <v>2286</v>
      </c>
      <c r="Q135" s="98">
        <v>0</v>
      </c>
      <c r="R135" s="98" t="s">
        <v>2824</v>
      </c>
      <c r="S135" s="100" t="s">
        <v>2825</v>
      </c>
      <c r="T135" s="121">
        <f t="shared" si="30"/>
        <v>0.8571428571428571</v>
      </c>
      <c r="U135" s="14">
        <v>1</v>
      </c>
      <c r="V135" s="14">
        <v>1.1000000000000001</v>
      </c>
      <c r="W135" s="100" t="s">
        <v>2825</v>
      </c>
      <c r="X135" s="117">
        <f t="shared" ref="X135" si="42">U135*V135/7</f>
        <v>0.15714285714285717</v>
      </c>
      <c r="Y135" s="2">
        <v>3</v>
      </c>
      <c r="Z135" s="2" t="s">
        <v>2295</v>
      </c>
      <c r="AA135" s="1">
        <v>415</v>
      </c>
      <c r="AB135" s="2" t="s">
        <v>46</v>
      </c>
      <c r="AC135" s="14" t="s">
        <v>51</v>
      </c>
      <c r="AD135" s="1" t="s">
        <v>1645</v>
      </c>
      <c r="AE135" s="1">
        <v>11</v>
      </c>
      <c r="AF135" s="41" t="s">
        <v>1833</v>
      </c>
      <c r="AG135" s="41" t="s">
        <v>1834</v>
      </c>
      <c r="AH135" s="14"/>
      <c r="AI135" s="14"/>
      <c r="AJ135" s="14"/>
      <c r="AK135" s="14"/>
      <c r="AL135" s="14" t="s">
        <v>148</v>
      </c>
      <c r="AM135" s="2" t="s">
        <v>804</v>
      </c>
      <c r="AO135" s="98" t="s">
        <v>148</v>
      </c>
    </row>
    <row r="136" spans="1:41" s="15" customFormat="1" ht="62.25" customHeight="1" x14ac:dyDescent="0.25">
      <c r="A136" s="2" t="s">
        <v>959</v>
      </c>
      <c r="B136" s="1">
        <v>6621002530</v>
      </c>
      <c r="C136" s="26">
        <v>1026601327939</v>
      </c>
      <c r="D136" s="2" t="s">
        <v>2890</v>
      </c>
      <c r="E136" s="2" t="s">
        <v>2024</v>
      </c>
      <c r="F136" s="2">
        <v>1</v>
      </c>
      <c r="G136" s="2" t="s">
        <v>43</v>
      </c>
      <c r="H136" s="1">
        <v>1</v>
      </c>
      <c r="I136" s="1" t="s">
        <v>127</v>
      </c>
      <c r="J136" s="1">
        <v>3</v>
      </c>
      <c r="K136" s="1" t="s">
        <v>128</v>
      </c>
      <c r="L136" s="34">
        <v>2</v>
      </c>
      <c r="M136" s="14" t="s">
        <v>1819</v>
      </c>
      <c r="N136" s="98">
        <v>1</v>
      </c>
      <c r="O136" s="98">
        <f t="shared" si="41"/>
        <v>1.5</v>
      </c>
      <c r="P136" s="98" t="s">
        <v>2824</v>
      </c>
      <c r="Q136" s="98">
        <v>0</v>
      </c>
      <c r="R136" s="98" t="s">
        <v>2824</v>
      </c>
      <c r="S136" s="98" t="s">
        <v>2824</v>
      </c>
      <c r="T136" s="98" t="s">
        <v>2824</v>
      </c>
      <c r="U136" s="98" t="s">
        <v>2824</v>
      </c>
      <c r="V136" s="98" t="s">
        <v>2824</v>
      </c>
      <c r="W136" s="98" t="s">
        <v>2824</v>
      </c>
      <c r="X136" s="98" t="s">
        <v>2824</v>
      </c>
      <c r="Y136" s="98" t="s">
        <v>2824</v>
      </c>
      <c r="Z136" s="98" t="s">
        <v>2824</v>
      </c>
      <c r="AA136" s="1">
        <v>415</v>
      </c>
      <c r="AB136" s="2" t="s">
        <v>46</v>
      </c>
      <c r="AC136" s="14" t="s">
        <v>51</v>
      </c>
      <c r="AD136" s="1" t="s">
        <v>329</v>
      </c>
      <c r="AE136" s="1">
        <v>36</v>
      </c>
      <c r="AF136" s="41" t="s">
        <v>330</v>
      </c>
      <c r="AG136" s="41" t="s">
        <v>331</v>
      </c>
      <c r="AH136" s="98"/>
      <c r="AI136" s="16"/>
      <c r="AJ136" s="14"/>
      <c r="AK136" s="98"/>
      <c r="AL136" s="14" t="s">
        <v>148</v>
      </c>
      <c r="AM136" s="2" t="s">
        <v>2562</v>
      </c>
      <c r="AO136" s="97" t="s">
        <v>148</v>
      </c>
    </row>
    <row r="137" spans="1:41" s="15" customFormat="1" ht="62.25" customHeight="1" x14ac:dyDescent="0.25">
      <c r="A137" s="2" t="s">
        <v>960</v>
      </c>
      <c r="B137" s="1">
        <v>6621002530</v>
      </c>
      <c r="C137" s="26">
        <v>1026601327939</v>
      </c>
      <c r="D137" s="2" t="s">
        <v>2890</v>
      </c>
      <c r="E137" s="2" t="s">
        <v>2024</v>
      </c>
      <c r="F137" s="2">
        <v>2</v>
      </c>
      <c r="G137" s="2" t="s">
        <v>1800</v>
      </c>
      <c r="H137" s="1">
        <v>3</v>
      </c>
      <c r="I137" s="1" t="s">
        <v>44</v>
      </c>
      <c r="J137" s="1">
        <v>1</v>
      </c>
      <c r="K137" s="1" t="s">
        <v>613</v>
      </c>
      <c r="L137" s="34">
        <v>3</v>
      </c>
      <c r="M137" s="14">
        <v>1.1000000000000001</v>
      </c>
      <c r="N137" s="98">
        <v>1</v>
      </c>
      <c r="O137" s="98">
        <f t="shared" si="41"/>
        <v>3.3000000000000003</v>
      </c>
      <c r="P137" s="14" t="s">
        <v>2286</v>
      </c>
      <c r="Q137" s="98">
        <v>0</v>
      </c>
      <c r="R137" s="98" t="s">
        <v>2824</v>
      </c>
      <c r="S137" s="100" t="s">
        <v>2825</v>
      </c>
      <c r="T137" s="121">
        <f t="shared" si="30"/>
        <v>0.8571428571428571</v>
      </c>
      <c r="U137" s="14">
        <v>1</v>
      </c>
      <c r="V137" s="14">
        <v>1.1000000000000001</v>
      </c>
      <c r="W137" s="100" t="s">
        <v>2825</v>
      </c>
      <c r="X137" s="117">
        <f t="shared" ref="X137:X146" si="43">U137*V137/7</f>
        <v>0.15714285714285717</v>
      </c>
      <c r="Y137" s="2">
        <v>3</v>
      </c>
      <c r="Z137" s="2" t="s">
        <v>2295</v>
      </c>
      <c r="AA137" s="1">
        <v>415</v>
      </c>
      <c r="AB137" s="2" t="s">
        <v>46</v>
      </c>
      <c r="AC137" s="14" t="s">
        <v>51</v>
      </c>
      <c r="AD137" s="1" t="s">
        <v>332</v>
      </c>
      <c r="AE137" s="1">
        <v>1</v>
      </c>
      <c r="AF137" s="41" t="s">
        <v>1646</v>
      </c>
      <c r="AG137" s="41" t="s">
        <v>1647</v>
      </c>
      <c r="AH137" s="14"/>
      <c r="AI137" s="14"/>
      <c r="AJ137" s="14"/>
      <c r="AK137" s="14"/>
      <c r="AL137" s="14" t="s">
        <v>148</v>
      </c>
      <c r="AM137" s="2" t="s">
        <v>2160</v>
      </c>
      <c r="AO137" s="97" t="s">
        <v>148</v>
      </c>
    </row>
    <row r="138" spans="1:41" s="15" customFormat="1" ht="62.25" customHeight="1" x14ac:dyDescent="0.25">
      <c r="A138" s="2" t="s">
        <v>961</v>
      </c>
      <c r="B138" s="1">
        <v>6621002530</v>
      </c>
      <c r="C138" s="26">
        <v>1026601327939</v>
      </c>
      <c r="D138" s="2" t="s">
        <v>2890</v>
      </c>
      <c r="E138" s="2" t="s">
        <v>2024</v>
      </c>
      <c r="F138" s="2">
        <v>2</v>
      </c>
      <c r="G138" s="2" t="s">
        <v>1800</v>
      </c>
      <c r="H138" s="1">
        <v>3</v>
      </c>
      <c r="I138" s="1" t="s">
        <v>44</v>
      </c>
      <c r="J138" s="1">
        <v>1</v>
      </c>
      <c r="K138" s="1" t="s">
        <v>613</v>
      </c>
      <c r="L138" s="34">
        <v>2</v>
      </c>
      <c r="M138" s="14">
        <v>1.1000000000000001</v>
      </c>
      <c r="N138" s="98">
        <v>1</v>
      </c>
      <c r="O138" s="98">
        <f t="shared" si="41"/>
        <v>2.2000000000000002</v>
      </c>
      <c r="P138" s="14" t="s">
        <v>2286</v>
      </c>
      <c r="Q138" s="98">
        <v>0</v>
      </c>
      <c r="R138" s="98" t="s">
        <v>2824</v>
      </c>
      <c r="S138" s="100" t="s">
        <v>2825</v>
      </c>
      <c r="T138" s="121">
        <f t="shared" si="30"/>
        <v>0.8571428571428571</v>
      </c>
      <c r="U138" s="14">
        <v>1</v>
      </c>
      <c r="V138" s="14">
        <v>1.1000000000000001</v>
      </c>
      <c r="W138" s="100" t="s">
        <v>2825</v>
      </c>
      <c r="X138" s="117">
        <f t="shared" si="43"/>
        <v>0.15714285714285717</v>
      </c>
      <c r="Y138" s="2">
        <v>3</v>
      </c>
      <c r="Z138" s="2" t="s">
        <v>2295</v>
      </c>
      <c r="AA138" s="1">
        <v>415</v>
      </c>
      <c r="AB138" s="2" t="s">
        <v>46</v>
      </c>
      <c r="AC138" s="14" t="s">
        <v>51</v>
      </c>
      <c r="AD138" s="1" t="s">
        <v>332</v>
      </c>
      <c r="AE138" s="1" t="s">
        <v>333</v>
      </c>
      <c r="AF138" s="41" t="s">
        <v>334</v>
      </c>
      <c r="AG138" s="41" t="s">
        <v>335</v>
      </c>
      <c r="AH138" s="14"/>
      <c r="AI138" s="14"/>
      <c r="AJ138" s="14"/>
      <c r="AK138" s="14"/>
      <c r="AL138" s="14" t="s">
        <v>148</v>
      </c>
      <c r="AM138" s="2" t="s">
        <v>336</v>
      </c>
      <c r="AO138" s="97" t="s">
        <v>148</v>
      </c>
    </row>
    <row r="139" spans="1:41" s="15" customFormat="1" ht="62.25" customHeight="1" x14ac:dyDescent="0.25">
      <c r="A139" s="2" t="s">
        <v>962</v>
      </c>
      <c r="B139" s="1">
        <v>6621002530</v>
      </c>
      <c r="C139" s="26">
        <v>1026601327939</v>
      </c>
      <c r="D139" s="2" t="s">
        <v>2890</v>
      </c>
      <c r="E139" s="2" t="s">
        <v>2024</v>
      </c>
      <c r="F139" s="2">
        <v>2</v>
      </c>
      <c r="G139" s="2" t="s">
        <v>1800</v>
      </c>
      <c r="H139" s="1">
        <v>3</v>
      </c>
      <c r="I139" s="1" t="s">
        <v>44</v>
      </c>
      <c r="J139" s="1">
        <v>1</v>
      </c>
      <c r="K139" s="1" t="s">
        <v>613</v>
      </c>
      <c r="L139" s="34">
        <v>1</v>
      </c>
      <c r="M139" s="14">
        <v>1.1000000000000001</v>
      </c>
      <c r="N139" s="98">
        <v>1</v>
      </c>
      <c r="O139" s="98">
        <f t="shared" si="41"/>
        <v>1.1000000000000001</v>
      </c>
      <c r="P139" s="14" t="s">
        <v>2286</v>
      </c>
      <c r="Q139" s="98">
        <v>0</v>
      </c>
      <c r="R139" s="98" t="s">
        <v>2824</v>
      </c>
      <c r="S139" s="100" t="s">
        <v>2825</v>
      </c>
      <c r="T139" s="121">
        <f t="shared" si="30"/>
        <v>0.8571428571428571</v>
      </c>
      <c r="U139" s="14">
        <v>2</v>
      </c>
      <c r="V139" s="14">
        <v>1.1000000000000001</v>
      </c>
      <c r="W139" s="100" t="s">
        <v>2825</v>
      </c>
      <c r="X139" s="117">
        <f t="shared" si="43"/>
        <v>0.31428571428571433</v>
      </c>
      <c r="Y139" s="2">
        <v>3</v>
      </c>
      <c r="Z139" s="2" t="s">
        <v>2295</v>
      </c>
      <c r="AA139" s="1">
        <v>415</v>
      </c>
      <c r="AB139" s="2" t="s">
        <v>46</v>
      </c>
      <c r="AC139" s="14" t="s">
        <v>51</v>
      </c>
      <c r="AD139" s="1" t="s">
        <v>332</v>
      </c>
      <c r="AE139" s="1"/>
      <c r="AF139" s="41" t="s">
        <v>1835</v>
      </c>
      <c r="AG139" s="41" t="s">
        <v>1836</v>
      </c>
      <c r="AH139" s="14"/>
      <c r="AI139" s="14"/>
      <c r="AJ139" s="14"/>
      <c r="AK139" s="14"/>
      <c r="AL139" s="14" t="s">
        <v>429</v>
      </c>
      <c r="AM139" s="2" t="s">
        <v>2497</v>
      </c>
      <c r="AO139" s="97" t="s">
        <v>148</v>
      </c>
    </row>
    <row r="140" spans="1:41" s="15" customFormat="1" ht="62.25" customHeight="1" x14ac:dyDescent="0.25">
      <c r="A140" s="2" t="s">
        <v>963</v>
      </c>
      <c r="B140" s="1">
        <v>6621002530</v>
      </c>
      <c r="C140" s="26">
        <v>1026601327939</v>
      </c>
      <c r="D140" s="2" t="s">
        <v>2890</v>
      </c>
      <c r="E140" s="2" t="s">
        <v>2024</v>
      </c>
      <c r="F140" s="2">
        <v>2</v>
      </c>
      <c r="G140" s="2" t="s">
        <v>1800</v>
      </c>
      <c r="H140" s="1">
        <v>3</v>
      </c>
      <c r="I140" s="1" t="s">
        <v>44</v>
      </c>
      <c r="J140" s="1">
        <v>1</v>
      </c>
      <c r="K140" s="1" t="s">
        <v>613</v>
      </c>
      <c r="L140" s="34">
        <v>4</v>
      </c>
      <c r="M140" s="14">
        <v>1.1000000000000001</v>
      </c>
      <c r="N140" s="98">
        <v>1</v>
      </c>
      <c r="O140" s="98">
        <f t="shared" si="41"/>
        <v>4.4000000000000004</v>
      </c>
      <c r="P140" s="14" t="s">
        <v>2286</v>
      </c>
      <c r="Q140" s="98">
        <v>0</v>
      </c>
      <c r="R140" s="98" t="s">
        <v>2824</v>
      </c>
      <c r="S140" s="100" t="s">
        <v>2825</v>
      </c>
      <c r="T140" s="121">
        <f t="shared" si="30"/>
        <v>0.8571428571428571</v>
      </c>
      <c r="U140" s="14">
        <v>1</v>
      </c>
      <c r="V140" s="14">
        <v>1.1000000000000001</v>
      </c>
      <c r="W140" s="100" t="s">
        <v>2825</v>
      </c>
      <c r="X140" s="117">
        <f t="shared" si="43"/>
        <v>0.15714285714285717</v>
      </c>
      <c r="Y140" s="2">
        <v>3</v>
      </c>
      <c r="Z140" s="2" t="s">
        <v>2295</v>
      </c>
      <c r="AA140" s="1">
        <v>415</v>
      </c>
      <c r="AB140" s="2" t="s">
        <v>46</v>
      </c>
      <c r="AC140" s="14" t="s">
        <v>51</v>
      </c>
      <c r="AD140" s="1" t="s">
        <v>328</v>
      </c>
      <c r="AE140" s="1">
        <v>29</v>
      </c>
      <c r="AF140" s="41" t="s">
        <v>337</v>
      </c>
      <c r="AG140" s="41" t="s">
        <v>338</v>
      </c>
      <c r="AH140" s="14"/>
      <c r="AI140" s="16"/>
      <c r="AJ140" s="14"/>
      <c r="AK140" s="98"/>
      <c r="AL140" s="14" t="s">
        <v>148</v>
      </c>
      <c r="AM140" s="2" t="s">
        <v>2511</v>
      </c>
      <c r="AO140" s="97" t="s">
        <v>148</v>
      </c>
    </row>
    <row r="141" spans="1:41" s="15" customFormat="1" ht="62.25" customHeight="1" x14ac:dyDescent="0.25">
      <c r="A141" s="2" t="s">
        <v>964</v>
      </c>
      <c r="B141" s="1">
        <v>6621002530</v>
      </c>
      <c r="C141" s="26">
        <v>1026601327939</v>
      </c>
      <c r="D141" s="2" t="s">
        <v>2890</v>
      </c>
      <c r="E141" s="2" t="s">
        <v>2024</v>
      </c>
      <c r="F141" s="2">
        <v>2</v>
      </c>
      <c r="G141" s="2" t="s">
        <v>1800</v>
      </c>
      <c r="H141" s="1">
        <v>3</v>
      </c>
      <c r="I141" s="1" t="s">
        <v>44</v>
      </c>
      <c r="J141" s="1">
        <v>1</v>
      </c>
      <c r="K141" s="1" t="s">
        <v>613</v>
      </c>
      <c r="L141" s="34">
        <v>2</v>
      </c>
      <c r="M141" s="14">
        <v>1.1000000000000001</v>
      </c>
      <c r="N141" s="98">
        <v>1</v>
      </c>
      <c r="O141" s="98">
        <f t="shared" ref="O141:O160" si="44">L141*M141</f>
        <v>2.2000000000000002</v>
      </c>
      <c r="P141" s="14" t="s">
        <v>2286</v>
      </c>
      <c r="Q141" s="98">
        <v>0</v>
      </c>
      <c r="R141" s="98" t="s">
        <v>2824</v>
      </c>
      <c r="S141" s="100" t="s">
        <v>2825</v>
      </c>
      <c r="T141" s="121">
        <f t="shared" si="30"/>
        <v>0.8571428571428571</v>
      </c>
      <c r="U141" s="14">
        <v>1</v>
      </c>
      <c r="V141" s="14">
        <v>1.1000000000000001</v>
      </c>
      <c r="W141" s="100" t="s">
        <v>2825</v>
      </c>
      <c r="X141" s="117">
        <f t="shared" si="43"/>
        <v>0.15714285714285717</v>
      </c>
      <c r="Y141" s="2">
        <v>3</v>
      </c>
      <c r="Z141" s="2" t="s">
        <v>2295</v>
      </c>
      <c r="AA141" s="1">
        <v>415</v>
      </c>
      <c r="AB141" s="2" t="s">
        <v>46</v>
      </c>
      <c r="AC141" s="14" t="s">
        <v>51</v>
      </c>
      <c r="AD141" s="1" t="s">
        <v>306</v>
      </c>
      <c r="AE141" s="1">
        <v>19</v>
      </c>
      <c r="AF141" s="41" t="s">
        <v>339</v>
      </c>
      <c r="AG141" s="41" t="s">
        <v>340</v>
      </c>
      <c r="AH141" s="14"/>
      <c r="AI141" s="14"/>
      <c r="AJ141" s="14"/>
      <c r="AK141" s="14"/>
      <c r="AL141" s="14" t="s">
        <v>148</v>
      </c>
      <c r="AM141" s="2" t="s">
        <v>2501</v>
      </c>
      <c r="AO141" s="97" t="s">
        <v>148</v>
      </c>
    </row>
    <row r="142" spans="1:41" s="15" customFormat="1" ht="62.25" customHeight="1" x14ac:dyDescent="0.25">
      <c r="A142" s="2" t="s">
        <v>965</v>
      </c>
      <c r="B142" s="1">
        <v>6621002530</v>
      </c>
      <c r="C142" s="26">
        <v>1026601327939</v>
      </c>
      <c r="D142" s="2" t="s">
        <v>2890</v>
      </c>
      <c r="E142" s="2" t="s">
        <v>2024</v>
      </c>
      <c r="F142" s="2">
        <v>2</v>
      </c>
      <c r="G142" s="2" t="s">
        <v>1800</v>
      </c>
      <c r="H142" s="1">
        <v>3</v>
      </c>
      <c r="I142" s="1" t="s">
        <v>44</v>
      </c>
      <c r="J142" s="1">
        <v>1</v>
      </c>
      <c r="K142" s="1" t="s">
        <v>613</v>
      </c>
      <c r="L142" s="34">
        <v>2</v>
      </c>
      <c r="M142" s="14">
        <v>1.1000000000000001</v>
      </c>
      <c r="N142" s="98">
        <v>1</v>
      </c>
      <c r="O142" s="98">
        <f t="shared" si="44"/>
        <v>2.2000000000000002</v>
      </c>
      <c r="P142" s="14" t="s">
        <v>2286</v>
      </c>
      <c r="Q142" s="98">
        <v>0</v>
      </c>
      <c r="R142" s="98" t="s">
        <v>2824</v>
      </c>
      <c r="S142" s="100" t="s">
        <v>2825</v>
      </c>
      <c r="T142" s="121">
        <f t="shared" si="30"/>
        <v>0.8571428571428571</v>
      </c>
      <c r="U142" s="14">
        <v>1</v>
      </c>
      <c r="V142" s="14">
        <v>1.1000000000000001</v>
      </c>
      <c r="W142" s="100" t="s">
        <v>2825</v>
      </c>
      <c r="X142" s="117">
        <f t="shared" si="43"/>
        <v>0.15714285714285717</v>
      </c>
      <c r="Y142" s="2">
        <v>3</v>
      </c>
      <c r="Z142" s="2" t="s">
        <v>2295</v>
      </c>
      <c r="AA142" s="1">
        <v>415</v>
      </c>
      <c r="AB142" s="2" t="s">
        <v>46</v>
      </c>
      <c r="AC142" s="14" t="s">
        <v>51</v>
      </c>
      <c r="AD142" s="1" t="s">
        <v>341</v>
      </c>
      <c r="AE142" s="1">
        <v>29</v>
      </c>
      <c r="AF142" s="41" t="s">
        <v>342</v>
      </c>
      <c r="AG142" s="41" t="s">
        <v>343</v>
      </c>
      <c r="AH142" s="14"/>
      <c r="AI142" s="14"/>
      <c r="AJ142" s="14"/>
      <c r="AK142" s="14"/>
      <c r="AL142" s="14" t="s">
        <v>429</v>
      </c>
      <c r="AM142" s="2" t="s">
        <v>341</v>
      </c>
      <c r="AO142" s="97" t="s">
        <v>148</v>
      </c>
    </row>
    <row r="143" spans="1:41" s="15" customFormat="1" ht="62.25" customHeight="1" x14ac:dyDescent="0.25">
      <c r="A143" s="2" t="s">
        <v>966</v>
      </c>
      <c r="B143" s="1">
        <v>6621002530</v>
      </c>
      <c r="C143" s="26">
        <v>1026601327939</v>
      </c>
      <c r="D143" s="2" t="s">
        <v>2890</v>
      </c>
      <c r="E143" s="2" t="s">
        <v>2024</v>
      </c>
      <c r="F143" s="2">
        <v>2</v>
      </c>
      <c r="G143" s="2" t="s">
        <v>1800</v>
      </c>
      <c r="H143" s="1">
        <v>3</v>
      </c>
      <c r="I143" s="1" t="s">
        <v>44</v>
      </c>
      <c r="J143" s="1">
        <v>1</v>
      </c>
      <c r="K143" s="1" t="s">
        <v>613</v>
      </c>
      <c r="L143" s="34">
        <v>4</v>
      </c>
      <c r="M143" s="14">
        <v>1.1000000000000001</v>
      </c>
      <c r="N143" s="98">
        <v>1</v>
      </c>
      <c r="O143" s="98">
        <f t="shared" si="44"/>
        <v>4.4000000000000004</v>
      </c>
      <c r="P143" s="14" t="s">
        <v>2286</v>
      </c>
      <c r="Q143" s="98">
        <v>0</v>
      </c>
      <c r="R143" s="98" t="s">
        <v>2824</v>
      </c>
      <c r="S143" s="100" t="s">
        <v>2825</v>
      </c>
      <c r="T143" s="121">
        <f t="shared" si="30"/>
        <v>0.8571428571428571</v>
      </c>
      <c r="U143" s="14">
        <v>1</v>
      </c>
      <c r="V143" s="14">
        <v>1.1000000000000001</v>
      </c>
      <c r="W143" s="100" t="s">
        <v>2825</v>
      </c>
      <c r="X143" s="117">
        <f t="shared" si="43"/>
        <v>0.15714285714285717</v>
      </c>
      <c r="Y143" s="2">
        <v>3</v>
      </c>
      <c r="Z143" s="2" t="s">
        <v>2295</v>
      </c>
      <c r="AA143" s="1">
        <v>415</v>
      </c>
      <c r="AB143" s="2" t="s">
        <v>46</v>
      </c>
      <c r="AC143" s="14" t="s">
        <v>51</v>
      </c>
      <c r="AD143" s="1" t="s">
        <v>344</v>
      </c>
      <c r="AE143" s="1">
        <v>2</v>
      </c>
      <c r="AF143" s="41" t="s">
        <v>345</v>
      </c>
      <c r="AG143" s="41" t="s">
        <v>346</v>
      </c>
      <c r="AH143" s="14"/>
      <c r="AI143" s="14"/>
      <c r="AJ143" s="14"/>
      <c r="AK143" s="14"/>
      <c r="AL143" s="14" t="s">
        <v>429</v>
      </c>
      <c r="AM143" s="2" t="s">
        <v>2548</v>
      </c>
      <c r="AO143" s="97" t="s">
        <v>148</v>
      </c>
    </row>
    <row r="144" spans="1:41" s="15" customFormat="1" ht="62.25" customHeight="1" x14ac:dyDescent="0.25">
      <c r="A144" s="2" t="s">
        <v>967</v>
      </c>
      <c r="B144" s="1">
        <v>6621002530</v>
      </c>
      <c r="C144" s="26">
        <v>1026601327939</v>
      </c>
      <c r="D144" s="2" t="s">
        <v>2890</v>
      </c>
      <c r="E144" s="2" t="s">
        <v>2024</v>
      </c>
      <c r="F144" s="2">
        <v>2</v>
      </c>
      <c r="G144" s="2" t="s">
        <v>1800</v>
      </c>
      <c r="H144" s="1">
        <v>3</v>
      </c>
      <c r="I144" s="1" t="s">
        <v>44</v>
      </c>
      <c r="J144" s="1">
        <v>1</v>
      </c>
      <c r="K144" s="1" t="s">
        <v>613</v>
      </c>
      <c r="L144" s="34">
        <v>3</v>
      </c>
      <c r="M144" s="14">
        <v>1.1000000000000001</v>
      </c>
      <c r="N144" s="98">
        <v>1</v>
      </c>
      <c r="O144" s="98">
        <f t="shared" si="44"/>
        <v>3.3000000000000003</v>
      </c>
      <c r="P144" s="14" t="s">
        <v>2286</v>
      </c>
      <c r="Q144" s="98">
        <v>0</v>
      </c>
      <c r="R144" s="98" t="s">
        <v>2824</v>
      </c>
      <c r="S144" s="100" t="s">
        <v>2825</v>
      </c>
      <c r="T144" s="121">
        <f t="shared" si="30"/>
        <v>0.8571428571428571</v>
      </c>
      <c r="U144" s="14">
        <v>1</v>
      </c>
      <c r="V144" s="14">
        <v>1.1000000000000001</v>
      </c>
      <c r="W144" s="100" t="s">
        <v>2825</v>
      </c>
      <c r="X144" s="117">
        <f t="shared" si="43"/>
        <v>0.15714285714285717</v>
      </c>
      <c r="Y144" s="2">
        <v>3</v>
      </c>
      <c r="Z144" s="2" t="s">
        <v>2295</v>
      </c>
      <c r="AA144" s="1">
        <v>415</v>
      </c>
      <c r="AB144" s="2" t="s">
        <v>46</v>
      </c>
      <c r="AC144" s="14" t="s">
        <v>51</v>
      </c>
      <c r="AD144" s="1" t="s">
        <v>344</v>
      </c>
      <c r="AE144" s="1">
        <v>17</v>
      </c>
      <c r="AF144" s="41" t="s">
        <v>347</v>
      </c>
      <c r="AG144" s="41" t="s">
        <v>348</v>
      </c>
      <c r="AH144" s="14"/>
      <c r="AI144" s="14"/>
      <c r="AJ144" s="14"/>
      <c r="AK144" s="14"/>
      <c r="AL144" s="14" t="s">
        <v>148</v>
      </c>
      <c r="AM144" s="2" t="s">
        <v>2547</v>
      </c>
      <c r="AO144" s="97" t="s">
        <v>148</v>
      </c>
    </row>
    <row r="145" spans="1:41" s="15" customFormat="1" ht="62.25" customHeight="1" x14ac:dyDescent="0.25">
      <c r="A145" s="2" t="s">
        <v>968</v>
      </c>
      <c r="B145" s="1">
        <v>6621002530</v>
      </c>
      <c r="C145" s="26">
        <v>1026601327939</v>
      </c>
      <c r="D145" s="2" t="s">
        <v>2890</v>
      </c>
      <c r="E145" s="2" t="s">
        <v>2024</v>
      </c>
      <c r="F145" s="2">
        <v>2</v>
      </c>
      <c r="G145" s="2" t="s">
        <v>1800</v>
      </c>
      <c r="H145" s="1">
        <v>3</v>
      </c>
      <c r="I145" s="1" t="s">
        <v>44</v>
      </c>
      <c r="J145" s="1">
        <v>1</v>
      </c>
      <c r="K145" s="1" t="s">
        <v>613</v>
      </c>
      <c r="L145" s="34">
        <v>2</v>
      </c>
      <c r="M145" s="14">
        <v>1.1000000000000001</v>
      </c>
      <c r="N145" s="98">
        <v>1</v>
      </c>
      <c r="O145" s="98">
        <f t="shared" si="44"/>
        <v>2.2000000000000002</v>
      </c>
      <c r="P145" s="14" t="s">
        <v>2286</v>
      </c>
      <c r="Q145" s="98">
        <v>0</v>
      </c>
      <c r="R145" s="98" t="s">
        <v>2824</v>
      </c>
      <c r="S145" s="100" t="s">
        <v>2825</v>
      </c>
      <c r="T145" s="121">
        <f t="shared" si="30"/>
        <v>0.8571428571428571</v>
      </c>
      <c r="U145" s="14">
        <v>1</v>
      </c>
      <c r="V145" s="14">
        <v>1.1000000000000001</v>
      </c>
      <c r="W145" s="100" t="s">
        <v>2825</v>
      </c>
      <c r="X145" s="117">
        <f t="shared" si="43"/>
        <v>0.15714285714285717</v>
      </c>
      <c r="Y145" s="2">
        <v>3</v>
      </c>
      <c r="Z145" s="2" t="s">
        <v>2295</v>
      </c>
      <c r="AA145" s="1">
        <v>415</v>
      </c>
      <c r="AB145" s="2" t="s">
        <v>46</v>
      </c>
      <c r="AC145" s="14" t="s">
        <v>51</v>
      </c>
      <c r="AD145" s="1" t="s">
        <v>349</v>
      </c>
      <c r="AE145" s="1">
        <v>2</v>
      </c>
      <c r="AF145" s="41" t="s">
        <v>350</v>
      </c>
      <c r="AG145" s="41" t="s">
        <v>351</v>
      </c>
      <c r="AH145" s="14"/>
      <c r="AI145" s="14"/>
      <c r="AJ145" s="14"/>
      <c r="AK145" s="14"/>
      <c r="AL145" s="14" t="s">
        <v>148</v>
      </c>
      <c r="AM145" s="2" t="s">
        <v>2494</v>
      </c>
      <c r="AO145" s="97" t="s">
        <v>148</v>
      </c>
    </row>
    <row r="146" spans="1:41" s="15" customFormat="1" ht="63" x14ac:dyDescent="0.25">
      <c r="A146" s="2" t="s">
        <v>969</v>
      </c>
      <c r="B146" s="1">
        <v>6621002530</v>
      </c>
      <c r="C146" s="26">
        <v>1026601327939</v>
      </c>
      <c r="D146" s="2" t="s">
        <v>2890</v>
      </c>
      <c r="E146" s="2" t="s">
        <v>2024</v>
      </c>
      <c r="F146" s="2">
        <v>2</v>
      </c>
      <c r="G146" s="2" t="s">
        <v>1800</v>
      </c>
      <c r="H146" s="1">
        <v>3</v>
      </c>
      <c r="I146" s="1" t="s">
        <v>44</v>
      </c>
      <c r="J146" s="1">
        <v>1</v>
      </c>
      <c r="K146" s="1" t="s">
        <v>613</v>
      </c>
      <c r="L146" s="34">
        <v>2</v>
      </c>
      <c r="M146" s="14">
        <v>1.1000000000000001</v>
      </c>
      <c r="N146" s="98">
        <v>1</v>
      </c>
      <c r="O146" s="98">
        <f t="shared" si="44"/>
        <v>2.2000000000000002</v>
      </c>
      <c r="P146" s="14" t="s">
        <v>2286</v>
      </c>
      <c r="Q146" s="98">
        <v>0</v>
      </c>
      <c r="R146" s="98" t="s">
        <v>2824</v>
      </c>
      <c r="S146" s="100" t="s">
        <v>2825</v>
      </c>
      <c r="T146" s="121">
        <f t="shared" si="30"/>
        <v>0.8571428571428571</v>
      </c>
      <c r="U146" s="14">
        <v>1</v>
      </c>
      <c r="V146" s="14">
        <v>1.1000000000000001</v>
      </c>
      <c r="W146" s="100" t="s">
        <v>2825</v>
      </c>
      <c r="X146" s="117">
        <f t="shared" si="43"/>
        <v>0.15714285714285717</v>
      </c>
      <c r="Y146" s="2">
        <v>3</v>
      </c>
      <c r="Z146" s="2" t="s">
        <v>2295</v>
      </c>
      <c r="AA146" s="1">
        <v>415</v>
      </c>
      <c r="AB146" s="2" t="s">
        <v>46</v>
      </c>
      <c r="AC146" s="14" t="s">
        <v>51</v>
      </c>
      <c r="AD146" s="1" t="s">
        <v>349</v>
      </c>
      <c r="AE146" s="1">
        <v>17</v>
      </c>
      <c r="AF146" s="41" t="s">
        <v>352</v>
      </c>
      <c r="AG146" s="41" t="s">
        <v>353</v>
      </c>
      <c r="AH146" s="14"/>
      <c r="AI146" s="14"/>
      <c r="AJ146" s="14"/>
      <c r="AK146" s="14"/>
      <c r="AL146" s="14" t="s">
        <v>148</v>
      </c>
      <c r="AM146" s="2" t="s">
        <v>354</v>
      </c>
      <c r="AO146" s="97" t="s">
        <v>148</v>
      </c>
    </row>
    <row r="147" spans="1:41" s="15" customFormat="1" ht="78.75" x14ac:dyDescent="0.25">
      <c r="A147" s="2" t="s">
        <v>970</v>
      </c>
      <c r="B147" s="1">
        <v>6621002530</v>
      </c>
      <c r="C147" s="26">
        <v>1026601327939</v>
      </c>
      <c r="D147" s="2" t="s">
        <v>2890</v>
      </c>
      <c r="E147" s="2" t="s">
        <v>2024</v>
      </c>
      <c r="F147" s="2">
        <v>2</v>
      </c>
      <c r="G147" s="2" t="s">
        <v>1800</v>
      </c>
      <c r="H147" s="1">
        <v>3</v>
      </c>
      <c r="I147" s="1" t="s">
        <v>44</v>
      </c>
      <c r="J147" s="1">
        <v>1</v>
      </c>
      <c r="K147" s="1" t="s">
        <v>613</v>
      </c>
      <c r="L147" s="34">
        <v>2</v>
      </c>
      <c r="M147" s="14">
        <v>1.1000000000000001</v>
      </c>
      <c r="N147" s="98">
        <v>1</v>
      </c>
      <c r="O147" s="98">
        <f t="shared" si="44"/>
        <v>2.2000000000000002</v>
      </c>
      <c r="P147" s="14" t="s">
        <v>2286</v>
      </c>
      <c r="Q147" s="98">
        <v>0</v>
      </c>
      <c r="R147" s="98" t="s">
        <v>2824</v>
      </c>
      <c r="S147" s="100" t="s">
        <v>2825</v>
      </c>
      <c r="T147" s="121">
        <f t="shared" ref="T147:T153" si="45">2*1.5*2/7</f>
        <v>0.8571428571428571</v>
      </c>
      <c r="U147" s="14">
        <v>1</v>
      </c>
      <c r="V147" s="14">
        <v>1.1000000000000001</v>
      </c>
      <c r="W147" s="100" t="s">
        <v>2825</v>
      </c>
      <c r="X147" s="117">
        <f t="shared" ref="X147:X153" si="46">U147*V147/7</f>
        <v>0.15714285714285717</v>
      </c>
      <c r="Y147" s="2">
        <v>3</v>
      </c>
      <c r="Z147" s="2" t="s">
        <v>2295</v>
      </c>
      <c r="AA147" s="1">
        <v>415</v>
      </c>
      <c r="AB147" s="2" t="s">
        <v>46</v>
      </c>
      <c r="AC147" s="14" t="s">
        <v>51</v>
      </c>
      <c r="AD147" s="1" t="s">
        <v>349</v>
      </c>
      <c r="AE147" s="1">
        <v>60</v>
      </c>
      <c r="AF147" s="41" t="s">
        <v>1837</v>
      </c>
      <c r="AG147" s="41" t="s">
        <v>1838</v>
      </c>
      <c r="AH147" s="14"/>
      <c r="AI147" s="14"/>
      <c r="AJ147" s="14"/>
      <c r="AK147" s="14"/>
      <c r="AL147" s="14" t="s">
        <v>148</v>
      </c>
      <c r="AM147" s="2" t="s">
        <v>2059</v>
      </c>
      <c r="AO147" s="97" t="s">
        <v>148</v>
      </c>
    </row>
    <row r="148" spans="1:41" s="15" customFormat="1" ht="62.25" customHeight="1" x14ac:dyDescent="0.25">
      <c r="A148" s="2" t="s">
        <v>971</v>
      </c>
      <c r="B148" s="1">
        <v>6621002530</v>
      </c>
      <c r="C148" s="26">
        <v>1026601327939</v>
      </c>
      <c r="D148" s="2" t="s">
        <v>2890</v>
      </c>
      <c r="E148" s="2" t="s">
        <v>2024</v>
      </c>
      <c r="F148" s="2">
        <v>2</v>
      </c>
      <c r="G148" s="2" t="s">
        <v>1800</v>
      </c>
      <c r="H148" s="1">
        <v>3</v>
      </c>
      <c r="I148" s="1" t="s">
        <v>44</v>
      </c>
      <c r="J148" s="1">
        <v>1</v>
      </c>
      <c r="K148" s="1" t="s">
        <v>613</v>
      </c>
      <c r="L148" s="34">
        <v>2</v>
      </c>
      <c r="M148" s="14">
        <v>1.1000000000000001</v>
      </c>
      <c r="N148" s="98">
        <v>1</v>
      </c>
      <c r="O148" s="98">
        <f t="shared" si="44"/>
        <v>2.2000000000000002</v>
      </c>
      <c r="P148" s="14" t="s">
        <v>2286</v>
      </c>
      <c r="Q148" s="98">
        <v>0</v>
      </c>
      <c r="R148" s="98" t="s">
        <v>2824</v>
      </c>
      <c r="S148" s="100" t="s">
        <v>2825</v>
      </c>
      <c r="T148" s="121">
        <f t="shared" si="45"/>
        <v>0.8571428571428571</v>
      </c>
      <c r="U148" s="14">
        <v>1</v>
      </c>
      <c r="V148" s="14">
        <v>1.1000000000000001</v>
      </c>
      <c r="W148" s="100" t="s">
        <v>2825</v>
      </c>
      <c r="X148" s="117">
        <f t="shared" si="46"/>
        <v>0.15714285714285717</v>
      </c>
      <c r="Y148" s="2">
        <v>3</v>
      </c>
      <c r="Z148" s="2" t="s">
        <v>2295</v>
      </c>
      <c r="AA148" s="1">
        <v>415</v>
      </c>
      <c r="AB148" s="2" t="s">
        <v>46</v>
      </c>
      <c r="AC148" s="14" t="s">
        <v>51</v>
      </c>
      <c r="AD148" s="1" t="s">
        <v>1648</v>
      </c>
      <c r="AE148" s="1">
        <v>26</v>
      </c>
      <c r="AF148" s="41" t="s">
        <v>1839</v>
      </c>
      <c r="AG148" s="41" t="s">
        <v>1840</v>
      </c>
      <c r="AH148" s="14"/>
      <c r="AI148" s="14"/>
      <c r="AJ148" s="14"/>
      <c r="AK148" s="14"/>
      <c r="AL148" s="14" t="s">
        <v>148</v>
      </c>
      <c r="AM148" s="2" t="s">
        <v>1655</v>
      </c>
      <c r="AO148" s="97" t="s">
        <v>148</v>
      </c>
    </row>
    <row r="149" spans="1:41" s="15" customFormat="1" ht="62.25" customHeight="1" x14ac:dyDescent="0.25">
      <c r="A149" s="2" t="s">
        <v>972</v>
      </c>
      <c r="B149" s="1">
        <v>6621002530</v>
      </c>
      <c r="C149" s="26">
        <v>1026601327939</v>
      </c>
      <c r="D149" s="2" t="s">
        <v>2890</v>
      </c>
      <c r="E149" s="2" t="s">
        <v>2024</v>
      </c>
      <c r="F149" s="2">
        <v>2</v>
      </c>
      <c r="G149" s="2" t="s">
        <v>1800</v>
      </c>
      <c r="H149" s="1">
        <v>3</v>
      </c>
      <c r="I149" s="1" t="s">
        <v>44</v>
      </c>
      <c r="J149" s="1">
        <v>1</v>
      </c>
      <c r="K149" s="1" t="s">
        <v>613</v>
      </c>
      <c r="L149" s="34">
        <v>2</v>
      </c>
      <c r="M149" s="14">
        <v>1.1000000000000001</v>
      </c>
      <c r="N149" s="98">
        <v>1</v>
      </c>
      <c r="O149" s="98">
        <f t="shared" si="44"/>
        <v>2.2000000000000002</v>
      </c>
      <c r="P149" s="14" t="s">
        <v>2286</v>
      </c>
      <c r="Q149" s="98">
        <v>0</v>
      </c>
      <c r="R149" s="98" t="s">
        <v>2824</v>
      </c>
      <c r="S149" s="100" t="s">
        <v>2825</v>
      </c>
      <c r="T149" s="121">
        <f t="shared" si="45"/>
        <v>0.8571428571428571</v>
      </c>
      <c r="U149" s="14">
        <v>1</v>
      </c>
      <c r="V149" s="14">
        <v>1.1000000000000001</v>
      </c>
      <c r="W149" s="100" t="s">
        <v>2825</v>
      </c>
      <c r="X149" s="117">
        <f t="shared" si="46"/>
        <v>0.15714285714285717</v>
      </c>
      <c r="Y149" s="2">
        <v>3</v>
      </c>
      <c r="Z149" s="2" t="s">
        <v>2295</v>
      </c>
      <c r="AA149" s="1">
        <v>415</v>
      </c>
      <c r="AB149" s="2" t="s">
        <v>46</v>
      </c>
      <c r="AC149" s="14" t="s">
        <v>51</v>
      </c>
      <c r="AD149" s="1" t="s">
        <v>2025</v>
      </c>
      <c r="AE149" s="1">
        <v>61</v>
      </c>
      <c r="AF149" s="41" t="s">
        <v>356</v>
      </c>
      <c r="AG149" s="41" t="s">
        <v>357</v>
      </c>
      <c r="AH149" s="14"/>
      <c r="AI149" s="14"/>
      <c r="AJ149" s="14"/>
      <c r="AK149" s="14"/>
      <c r="AL149" s="14" t="s">
        <v>148</v>
      </c>
      <c r="AM149" s="2" t="s">
        <v>2539</v>
      </c>
      <c r="AO149" s="97" t="s">
        <v>148</v>
      </c>
    </row>
    <row r="150" spans="1:41" s="15" customFormat="1" ht="62.25" customHeight="1" x14ac:dyDescent="0.25">
      <c r="A150" s="2" t="s">
        <v>973</v>
      </c>
      <c r="B150" s="1">
        <v>6621002530</v>
      </c>
      <c r="C150" s="26">
        <v>1026601327939</v>
      </c>
      <c r="D150" s="2" t="s">
        <v>2890</v>
      </c>
      <c r="E150" s="2" t="s">
        <v>2024</v>
      </c>
      <c r="F150" s="2">
        <v>2</v>
      </c>
      <c r="G150" s="2" t="s">
        <v>1800</v>
      </c>
      <c r="H150" s="1">
        <v>3</v>
      </c>
      <c r="I150" s="1" t="s">
        <v>44</v>
      </c>
      <c r="J150" s="1">
        <v>1</v>
      </c>
      <c r="K150" s="1" t="s">
        <v>613</v>
      </c>
      <c r="L150" s="34">
        <v>2</v>
      </c>
      <c r="M150" s="14">
        <v>1.1000000000000001</v>
      </c>
      <c r="N150" s="98">
        <v>1</v>
      </c>
      <c r="O150" s="98">
        <f t="shared" si="44"/>
        <v>2.2000000000000002</v>
      </c>
      <c r="P150" s="14" t="s">
        <v>2286</v>
      </c>
      <c r="Q150" s="98">
        <v>0</v>
      </c>
      <c r="R150" s="98" t="s">
        <v>2824</v>
      </c>
      <c r="S150" s="100" t="s">
        <v>2825</v>
      </c>
      <c r="T150" s="121">
        <f t="shared" si="45"/>
        <v>0.8571428571428571</v>
      </c>
      <c r="U150" s="14">
        <v>1</v>
      </c>
      <c r="V150" s="14">
        <v>1.1000000000000001</v>
      </c>
      <c r="W150" s="100" t="s">
        <v>2825</v>
      </c>
      <c r="X150" s="117">
        <f t="shared" si="46"/>
        <v>0.15714285714285717</v>
      </c>
      <c r="Y150" s="2">
        <v>3</v>
      </c>
      <c r="Z150" s="2" t="s">
        <v>2295</v>
      </c>
      <c r="AA150" s="1">
        <v>415</v>
      </c>
      <c r="AB150" s="2" t="s">
        <v>46</v>
      </c>
      <c r="AC150" s="14" t="s">
        <v>51</v>
      </c>
      <c r="AD150" s="1" t="s">
        <v>358</v>
      </c>
      <c r="AE150" s="1">
        <v>32</v>
      </c>
      <c r="AF150" s="41" t="s">
        <v>359</v>
      </c>
      <c r="AG150" s="41" t="s">
        <v>360</v>
      </c>
      <c r="AH150" s="14"/>
      <c r="AI150" s="14"/>
      <c r="AJ150" s="14"/>
      <c r="AK150" s="14"/>
      <c r="AL150" s="14" t="s">
        <v>148</v>
      </c>
      <c r="AM150" s="2" t="s">
        <v>2520</v>
      </c>
      <c r="AO150" s="97" t="s">
        <v>148</v>
      </c>
    </row>
    <row r="151" spans="1:41" s="15" customFormat="1" ht="62.25" customHeight="1" x14ac:dyDescent="0.25">
      <c r="A151" s="2" t="s">
        <v>974</v>
      </c>
      <c r="B151" s="1">
        <v>6621002530</v>
      </c>
      <c r="C151" s="26">
        <v>1026601327939</v>
      </c>
      <c r="D151" s="2" t="s">
        <v>2890</v>
      </c>
      <c r="E151" s="2" t="s">
        <v>2024</v>
      </c>
      <c r="F151" s="2">
        <v>2</v>
      </c>
      <c r="G151" s="2" t="s">
        <v>1800</v>
      </c>
      <c r="H151" s="1">
        <v>3</v>
      </c>
      <c r="I151" s="1" t="s">
        <v>44</v>
      </c>
      <c r="J151" s="1">
        <v>1</v>
      </c>
      <c r="K151" s="1" t="s">
        <v>613</v>
      </c>
      <c r="L151" s="34">
        <v>2</v>
      </c>
      <c r="M151" s="14">
        <v>1.1000000000000001</v>
      </c>
      <c r="N151" s="98">
        <v>1</v>
      </c>
      <c r="O151" s="98">
        <f t="shared" si="44"/>
        <v>2.2000000000000002</v>
      </c>
      <c r="P151" s="14" t="s">
        <v>2286</v>
      </c>
      <c r="Q151" s="98">
        <v>0</v>
      </c>
      <c r="R151" s="98" t="s">
        <v>2824</v>
      </c>
      <c r="S151" s="100" t="s">
        <v>2825</v>
      </c>
      <c r="T151" s="121">
        <f t="shared" si="45"/>
        <v>0.8571428571428571</v>
      </c>
      <c r="U151" s="14">
        <v>1</v>
      </c>
      <c r="V151" s="14">
        <v>1.1000000000000001</v>
      </c>
      <c r="W151" s="100" t="s">
        <v>2825</v>
      </c>
      <c r="X151" s="117">
        <f t="shared" si="46"/>
        <v>0.15714285714285717</v>
      </c>
      <c r="Y151" s="2">
        <v>3</v>
      </c>
      <c r="Z151" s="2" t="s">
        <v>2295</v>
      </c>
      <c r="AA151" s="1">
        <v>415</v>
      </c>
      <c r="AB151" s="2" t="s">
        <v>46</v>
      </c>
      <c r="AC151" s="14" t="s">
        <v>51</v>
      </c>
      <c r="AD151" s="1" t="s">
        <v>328</v>
      </c>
      <c r="AE151" s="1">
        <v>76</v>
      </c>
      <c r="AF151" s="41" t="s">
        <v>1841</v>
      </c>
      <c r="AG151" s="41" t="s">
        <v>1842</v>
      </c>
      <c r="AH151" s="14"/>
      <c r="AI151" s="14"/>
      <c r="AJ151" s="14"/>
      <c r="AK151" s="14"/>
      <c r="AL151" s="14" t="s">
        <v>148</v>
      </c>
      <c r="AM151" s="2" t="s">
        <v>362</v>
      </c>
      <c r="AO151" s="97" t="s">
        <v>148</v>
      </c>
    </row>
    <row r="152" spans="1:41" s="15" customFormat="1" ht="62.25" customHeight="1" x14ac:dyDescent="0.25">
      <c r="A152" s="2" t="s">
        <v>975</v>
      </c>
      <c r="B152" s="1">
        <v>6621002530</v>
      </c>
      <c r="C152" s="26">
        <v>1026601327939</v>
      </c>
      <c r="D152" s="2" t="s">
        <v>2890</v>
      </c>
      <c r="E152" s="2" t="s">
        <v>2024</v>
      </c>
      <c r="F152" s="2">
        <v>2</v>
      </c>
      <c r="G152" s="2" t="s">
        <v>1800</v>
      </c>
      <c r="H152" s="1">
        <v>3</v>
      </c>
      <c r="I152" s="1" t="s">
        <v>44</v>
      </c>
      <c r="J152" s="1">
        <v>1</v>
      </c>
      <c r="K152" s="1" t="s">
        <v>613</v>
      </c>
      <c r="L152" s="34">
        <v>1</v>
      </c>
      <c r="M152" s="14">
        <v>1.1000000000000001</v>
      </c>
      <c r="N152" s="98">
        <v>1</v>
      </c>
      <c r="O152" s="98">
        <f t="shared" si="44"/>
        <v>1.1000000000000001</v>
      </c>
      <c r="P152" s="14" t="s">
        <v>2286</v>
      </c>
      <c r="Q152" s="98">
        <v>0</v>
      </c>
      <c r="R152" s="98" t="s">
        <v>2824</v>
      </c>
      <c r="S152" s="100" t="s">
        <v>2825</v>
      </c>
      <c r="T152" s="121">
        <f t="shared" si="45"/>
        <v>0.8571428571428571</v>
      </c>
      <c r="U152" s="14">
        <v>2</v>
      </c>
      <c r="V152" s="14">
        <v>1.1000000000000001</v>
      </c>
      <c r="W152" s="100" t="s">
        <v>2825</v>
      </c>
      <c r="X152" s="117">
        <f t="shared" si="46"/>
        <v>0.31428571428571433</v>
      </c>
      <c r="Y152" s="2">
        <v>3</v>
      </c>
      <c r="Z152" s="2" t="s">
        <v>2295</v>
      </c>
      <c r="AA152" s="1">
        <v>415</v>
      </c>
      <c r="AB152" s="2" t="s">
        <v>46</v>
      </c>
      <c r="AC152" s="14" t="s">
        <v>51</v>
      </c>
      <c r="AD152" s="1" t="s">
        <v>328</v>
      </c>
      <c r="AE152" s="1">
        <v>105</v>
      </c>
      <c r="AF152" s="41" t="s">
        <v>361</v>
      </c>
      <c r="AG152" s="41" t="s">
        <v>1843</v>
      </c>
      <c r="AH152" s="14"/>
      <c r="AI152" s="14"/>
      <c r="AJ152" s="14"/>
      <c r="AK152" s="14"/>
      <c r="AL152" s="14" t="s">
        <v>148</v>
      </c>
      <c r="AM152" s="2" t="s">
        <v>2510</v>
      </c>
      <c r="AO152" s="97" t="s">
        <v>148</v>
      </c>
    </row>
    <row r="153" spans="1:41" s="15" customFormat="1" ht="88.5" customHeight="1" x14ac:dyDescent="0.25">
      <c r="A153" s="2" t="s">
        <v>976</v>
      </c>
      <c r="B153" s="1">
        <v>6621002530</v>
      </c>
      <c r="C153" s="26">
        <v>1026601327939</v>
      </c>
      <c r="D153" s="2" t="s">
        <v>2890</v>
      </c>
      <c r="E153" s="2" t="s">
        <v>2024</v>
      </c>
      <c r="F153" s="2">
        <v>2</v>
      </c>
      <c r="G153" s="2" t="s">
        <v>1800</v>
      </c>
      <c r="H153" s="1">
        <v>3</v>
      </c>
      <c r="I153" s="1" t="s">
        <v>44</v>
      </c>
      <c r="J153" s="1">
        <v>1</v>
      </c>
      <c r="K153" s="1" t="s">
        <v>613</v>
      </c>
      <c r="L153" s="1">
        <v>2</v>
      </c>
      <c r="M153" s="14">
        <v>1.1000000000000001</v>
      </c>
      <c r="N153" s="98">
        <v>1</v>
      </c>
      <c r="O153" s="98">
        <f t="shared" si="44"/>
        <v>2.2000000000000002</v>
      </c>
      <c r="P153" s="14" t="s">
        <v>2286</v>
      </c>
      <c r="Q153" s="98">
        <v>0</v>
      </c>
      <c r="R153" s="98" t="s">
        <v>2824</v>
      </c>
      <c r="S153" s="100" t="s">
        <v>2825</v>
      </c>
      <c r="T153" s="121">
        <f t="shared" si="45"/>
        <v>0.8571428571428571</v>
      </c>
      <c r="U153" s="14">
        <v>1</v>
      </c>
      <c r="V153" s="14">
        <v>1.1000000000000001</v>
      </c>
      <c r="W153" s="100" t="s">
        <v>2825</v>
      </c>
      <c r="X153" s="117">
        <f t="shared" si="46"/>
        <v>0.15714285714285717</v>
      </c>
      <c r="Y153" s="2">
        <v>3</v>
      </c>
      <c r="Z153" s="2" t="s">
        <v>2295</v>
      </c>
      <c r="AA153" s="1">
        <v>415</v>
      </c>
      <c r="AB153" s="2" t="s">
        <v>46</v>
      </c>
      <c r="AC153" s="14" t="s">
        <v>51</v>
      </c>
      <c r="AD153" s="1" t="s">
        <v>344</v>
      </c>
      <c r="AE153" s="1">
        <v>55</v>
      </c>
      <c r="AF153" s="41" t="s">
        <v>1844</v>
      </c>
      <c r="AG153" s="41" t="s">
        <v>1845</v>
      </c>
      <c r="AH153" s="98"/>
      <c r="AI153" s="16"/>
      <c r="AJ153" s="14"/>
      <c r="AK153" s="98"/>
      <c r="AL153" s="14" t="s">
        <v>148</v>
      </c>
      <c r="AM153" s="2" t="s">
        <v>363</v>
      </c>
      <c r="AO153" s="97" t="s">
        <v>148</v>
      </c>
    </row>
    <row r="154" spans="1:41" s="15" customFormat="1" ht="31.5" x14ac:dyDescent="0.25">
      <c r="A154" s="2" t="s">
        <v>977</v>
      </c>
      <c r="B154" s="18">
        <v>6621017128</v>
      </c>
      <c r="C154" s="21">
        <v>1106621000112</v>
      </c>
      <c r="D154" s="19" t="s">
        <v>634</v>
      </c>
      <c r="E154" s="14" t="s">
        <v>669</v>
      </c>
      <c r="F154" s="23">
        <v>1</v>
      </c>
      <c r="G154" s="23" t="s">
        <v>603</v>
      </c>
      <c r="H154" s="23">
        <v>1</v>
      </c>
      <c r="I154" s="23" t="s">
        <v>625</v>
      </c>
      <c r="J154" s="23">
        <v>3</v>
      </c>
      <c r="K154" s="23" t="s">
        <v>626</v>
      </c>
      <c r="L154" s="23">
        <v>1</v>
      </c>
      <c r="M154" s="14">
        <v>8</v>
      </c>
      <c r="N154" s="98">
        <v>1</v>
      </c>
      <c r="O154" s="98">
        <f t="shared" si="44"/>
        <v>8</v>
      </c>
      <c r="P154" s="98" t="s">
        <v>2824</v>
      </c>
      <c r="Q154" s="98">
        <v>0</v>
      </c>
      <c r="R154" s="98" t="s">
        <v>2824</v>
      </c>
      <c r="S154" s="98" t="s">
        <v>2824</v>
      </c>
      <c r="T154" s="98" t="s">
        <v>2824</v>
      </c>
      <c r="U154" s="98" t="s">
        <v>2824</v>
      </c>
      <c r="V154" s="98" t="s">
        <v>2824</v>
      </c>
      <c r="W154" s="98" t="s">
        <v>2824</v>
      </c>
      <c r="X154" s="98" t="s">
        <v>2824</v>
      </c>
      <c r="Y154" s="98" t="s">
        <v>2824</v>
      </c>
      <c r="Z154" s="98" t="s">
        <v>2824</v>
      </c>
      <c r="AA154" s="1">
        <v>415</v>
      </c>
      <c r="AB154" s="2" t="s">
        <v>46</v>
      </c>
      <c r="AC154" s="14" t="s">
        <v>51</v>
      </c>
      <c r="AD154" s="23" t="s">
        <v>328</v>
      </c>
      <c r="AE154" s="23" t="s">
        <v>633</v>
      </c>
      <c r="AF154" s="68" t="s">
        <v>628</v>
      </c>
      <c r="AG154" s="68" t="s">
        <v>629</v>
      </c>
      <c r="AH154" s="14" t="s">
        <v>599</v>
      </c>
      <c r="AI154" s="18">
        <v>6621017128</v>
      </c>
      <c r="AJ154" s="19" t="s">
        <v>634</v>
      </c>
      <c r="AK154" s="14" t="s">
        <v>677</v>
      </c>
      <c r="AL154" s="14"/>
      <c r="AM154" s="14"/>
      <c r="AO154" s="97" t="s">
        <v>2453</v>
      </c>
    </row>
    <row r="155" spans="1:41" s="15" customFormat="1" ht="31.5" x14ac:dyDescent="0.25">
      <c r="A155" s="2" t="s">
        <v>978</v>
      </c>
      <c r="B155" s="18">
        <v>6621017128</v>
      </c>
      <c r="C155" s="21">
        <v>1106621000112</v>
      </c>
      <c r="D155" s="19" t="s">
        <v>634</v>
      </c>
      <c r="E155" s="14" t="s">
        <v>669</v>
      </c>
      <c r="F155" s="23">
        <v>1</v>
      </c>
      <c r="G155" s="23" t="s">
        <v>603</v>
      </c>
      <c r="H155" s="23">
        <v>1</v>
      </c>
      <c r="I155" s="23" t="s">
        <v>625</v>
      </c>
      <c r="J155" s="23">
        <v>3</v>
      </c>
      <c r="K155" s="23" t="s">
        <v>626</v>
      </c>
      <c r="L155" s="23">
        <v>2</v>
      </c>
      <c r="M155" s="14">
        <v>8</v>
      </c>
      <c r="N155" s="98">
        <v>1</v>
      </c>
      <c r="O155" s="98">
        <f t="shared" si="44"/>
        <v>16</v>
      </c>
      <c r="P155" s="98" t="s">
        <v>2824</v>
      </c>
      <c r="Q155" s="98">
        <v>0</v>
      </c>
      <c r="R155" s="98" t="s">
        <v>2824</v>
      </c>
      <c r="S155" s="98" t="s">
        <v>2824</v>
      </c>
      <c r="T155" s="98" t="s">
        <v>2824</v>
      </c>
      <c r="U155" s="98" t="s">
        <v>2824</v>
      </c>
      <c r="V155" s="98" t="s">
        <v>2824</v>
      </c>
      <c r="W155" s="98" t="s">
        <v>2824</v>
      </c>
      <c r="X155" s="98" t="s">
        <v>2824</v>
      </c>
      <c r="Y155" s="98" t="s">
        <v>2824</v>
      </c>
      <c r="Z155" s="98" t="s">
        <v>2824</v>
      </c>
      <c r="AA155" s="1">
        <v>415</v>
      </c>
      <c r="AB155" s="2" t="s">
        <v>46</v>
      </c>
      <c r="AC155" s="14" t="s">
        <v>51</v>
      </c>
      <c r="AD155" s="23" t="s">
        <v>519</v>
      </c>
      <c r="AE155" s="23" t="s">
        <v>633</v>
      </c>
      <c r="AF155" s="68">
        <v>57.486562999999997</v>
      </c>
      <c r="AG155" s="68" t="s">
        <v>630</v>
      </c>
      <c r="AH155" s="14" t="s">
        <v>599</v>
      </c>
      <c r="AI155" s="18">
        <v>6621017128</v>
      </c>
      <c r="AJ155" s="19" t="s">
        <v>634</v>
      </c>
      <c r="AK155" s="14" t="s">
        <v>677</v>
      </c>
      <c r="AL155" s="14"/>
      <c r="AM155" s="14"/>
      <c r="AO155" s="97" t="s">
        <v>2453</v>
      </c>
    </row>
    <row r="156" spans="1:41" s="15" customFormat="1" ht="31.5" x14ac:dyDescent="0.25">
      <c r="A156" s="2" t="s">
        <v>979</v>
      </c>
      <c r="B156" s="18">
        <v>6621017128</v>
      </c>
      <c r="C156" s="21">
        <v>1106621000112</v>
      </c>
      <c r="D156" s="19" t="s">
        <v>634</v>
      </c>
      <c r="E156" s="14" t="s">
        <v>669</v>
      </c>
      <c r="F156" s="23">
        <v>1</v>
      </c>
      <c r="G156" s="23" t="s">
        <v>603</v>
      </c>
      <c r="H156" s="23">
        <v>1</v>
      </c>
      <c r="I156" s="23" t="s">
        <v>625</v>
      </c>
      <c r="J156" s="23">
        <v>3</v>
      </c>
      <c r="K156" s="23" t="s">
        <v>626</v>
      </c>
      <c r="L156" s="23">
        <v>1</v>
      </c>
      <c r="M156" s="14">
        <v>8</v>
      </c>
      <c r="N156" s="98">
        <v>1</v>
      </c>
      <c r="O156" s="98">
        <f t="shared" si="44"/>
        <v>8</v>
      </c>
      <c r="P156" s="98" t="s">
        <v>2824</v>
      </c>
      <c r="Q156" s="98">
        <v>0</v>
      </c>
      <c r="R156" s="98" t="s">
        <v>2824</v>
      </c>
      <c r="S156" s="98" t="s">
        <v>2824</v>
      </c>
      <c r="T156" s="98" t="s">
        <v>2824</v>
      </c>
      <c r="U156" s="98" t="s">
        <v>2824</v>
      </c>
      <c r="V156" s="98" t="s">
        <v>2824</v>
      </c>
      <c r="W156" s="98" t="s">
        <v>2824</v>
      </c>
      <c r="X156" s="98" t="s">
        <v>2824</v>
      </c>
      <c r="Y156" s="98" t="s">
        <v>2824</v>
      </c>
      <c r="Z156" s="98" t="s">
        <v>2824</v>
      </c>
      <c r="AA156" s="1">
        <v>415</v>
      </c>
      <c r="AB156" s="2" t="s">
        <v>46</v>
      </c>
      <c r="AC156" s="14" t="s">
        <v>51</v>
      </c>
      <c r="AD156" s="23" t="s">
        <v>627</v>
      </c>
      <c r="AE156" s="23" t="s">
        <v>633</v>
      </c>
      <c r="AF156" s="68" t="s">
        <v>631</v>
      </c>
      <c r="AG156" s="68" t="s">
        <v>632</v>
      </c>
      <c r="AH156" s="14" t="s">
        <v>599</v>
      </c>
      <c r="AI156" s="18">
        <v>6621017128</v>
      </c>
      <c r="AJ156" s="19" t="s">
        <v>634</v>
      </c>
      <c r="AK156" s="14" t="s">
        <v>677</v>
      </c>
      <c r="AL156" s="14"/>
      <c r="AM156" s="14"/>
      <c r="AO156" s="97" t="s">
        <v>2453</v>
      </c>
    </row>
    <row r="157" spans="1:41" s="22" customFormat="1" ht="56.25" customHeight="1" x14ac:dyDescent="0.25">
      <c r="A157" s="2" t="s">
        <v>980</v>
      </c>
      <c r="B157" s="1">
        <v>7708503727</v>
      </c>
      <c r="C157" s="35">
        <v>1027739609391</v>
      </c>
      <c r="D157" s="2" t="s">
        <v>1596</v>
      </c>
      <c r="E157" s="2" t="s">
        <v>1791</v>
      </c>
      <c r="F157" s="18">
        <v>1</v>
      </c>
      <c r="G157" s="18" t="s">
        <v>603</v>
      </c>
      <c r="H157" s="1">
        <v>3</v>
      </c>
      <c r="I157" s="1" t="s">
        <v>44</v>
      </c>
      <c r="J157" s="14">
        <v>2</v>
      </c>
      <c r="K157" s="14" t="s">
        <v>654</v>
      </c>
      <c r="L157" s="24">
        <v>2</v>
      </c>
      <c r="M157" s="2" t="s">
        <v>1819</v>
      </c>
      <c r="N157" s="98">
        <v>1</v>
      </c>
      <c r="O157" s="98">
        <f t="shared" si="44"/>
        <v>1.5</v>
      </c>
      <c r="P157" s="98" t="s">
        <v>2824</v>
      </c>
      <c r="Q157" s="98">
        <v>0</v>
      </c>
      <c r="R157" s="98" t="s">
        <v>2824</v>
      </c>
      <c r="S157" s="98" t="s">
        <v>2824</v>
      </c>
      <c r="T157" s="98" t="s">
        <v>2824</v>
      </c>
      <c r="U157" s="98" t="s">
        <v>2824</v>
      </c>
      <c r="V157" s="98" t="s">
        <v>2824</v>
      </c>
      <c r="W157" s="98" t="s">
        <v>2824</v>
      </c>
      <c r="X157" s="98" t="s">
        <v>2824</v>
      </c>
      <c r="Y157" s="98" t="s">
        <v>2824</v>
      </c>
      <c r="Z157" s="98" t="s">
        <v>2824</v>
      </c>
      <c r="AA157" s="1">
        <v>415</v>
      </c>
      <c r="AB157" s="2" t="s">
        <v>46</v>
      </c>
      <c r="AC157" s="14" t="s">
        <v>51</v>
      </c>
      <c r="AD157" s="1" t="s">
        <v>129</v>
      </c>
      <c r="AE157" s="1">
        <v>8</v>
      </c>
      <c r="AF157" s="41" t="s">
        <v>1792</v>
      </c>
      <c r="AG157" s="41" t="s">
        <v>1793</v>
      </c>
      <c r="AH157" s="2" t="s">
        <v>635</v>
      </c>
      <c r="AI157" s="1">
        <v>7708503727</v>
      </c>
      <c r="AJ157" s="2" t="s">
        <v>1596</v>
      </c>
      <c r="AK157" s="2"/>
      <c r="AL157" s="2"/>
      <c r="AM157" s="2"/>
      <c r="AO157" s="97" t="s">
        <v>2450</v>
      </c>
    </row>
    <row r="158" spans="1:41" s="22" customFormat="1" ht="47.25" customHeight="1" x14ac:dyDescent="0.25">
      <c r="A158" s="2" t="s">
        <v>981</v>
      </c>
      <c r="B158" s="1">
        <v>7708503727</v>
      </c>
      <c r="C158" s="35">
        <v>1027739609391</v>
      </c>
      <c r="D158" s="2" t="s">
        <v>1596</v>
      </c>
      <c r="E158" s="2" t="s">
        <v>1791</v>
      </c>
      <c r="F158" s="18">
        <v>1</v>
      </c>
      <c r="G158" s="18" t="s">
        <v>603</v>
      </c>
      <c r="H158" s="23">
        <v>1</v>
      </c>
      <c r="I158" s="23" t="s">
        <v>625</v>
      </c>
      <c r="J158" s="23">
        <v>3</v>
      </c>
      <c r="K158" s="23" t="s">
        <v>626</v>
      </c>
      <c r="L158" s="24">
        <v>1</v>
      </c>
      <c r="M158" s="2" t="s">
        <v>1819</v>
      </c>
      <c r="N158" s="98">
        <v>1</v>
      </c>
      <c r="O158" s="98">
        <f t="shared" si="44"/>
        <v>0.75</v>
      </c>
      <c r="P158" s="98" t="s">
        <v>2824</v>
      </c>
      <c r="Q158" s="98">
        <v>0</v>
      </c>
      <c r="R158" s="98" t="s">
        <v>2824</v>
      </c>
      <c r="S158" s="98" t="s">
        <v>2824</v>
      </c>
      <c r="T158" s="98" t="s">
        <v>2824</v>
      </c>
      <c r="U158" s="98" t="s">
        <v>2824</v>
      </c>
      <c r="V158" s="98" t="s">
        <v>2824</v>
      </c>
      <c r="W158" s="98" t="s">
        <v>2824</v>
      </c>
      <c r="X158" s="98" t="s">
        <v>2824</v>
      </c>
      <c r="Y158" s="98" t="s">
        <v>2824</v>
      </c>
      <c r="Z158" s="98" t="s">
        <v>2824</v>
      </c>
      <c r="AA158" s="1">
        <v>415</v>
      </c>
      <c r="AB158" s="2" t="s">
        <v>46</v>
      </c>
      <c r="AC158" s="14" t="s">
        <v>51</v>
      </c>
      <c r="AD158" s="1" t="s">
        <v>141</v>
      </c>
      <c r="AE158" s="1"/>
      <c r="AF158" s="41" t="s">
        <v>1794</v>
      </c>
      <c r="AG158" s="41" t="s">
        <v>1795</v>
      </c>
      <c r="AH158" s="2" t="s">
        <v>635</v>
      </c>
      <c r="AI158" s="1">
        <v>7708503727</v>
      </c>
      <c r="AJ158" s="2" t="s">
        <v>1596</v>
      </c>
      <c r="AK158" s="2"/>
      <c r="AL158" s="2"/>
      <c r="AM158" s="2"/>
      <c r="AO158" s="97" t="s">
        <v>2450</v>
      </c>
    </row>
    <row r="159" spans="1:41" s="22" customFormat="1" ht="40.5" customHeight="1" x14ac:dyDescent="0.25">
      <c r="A159" s="2" t="s">
        <v>982</v>
      </c>
      <c r="B159" s="36">
        <v>6621011743</v>
      </c>
      <c r="C159" s="25" t="s">
        <v>671</v>
      </c>
      <c r="D159" s="36" t="s">
        <v>1475</v>
      </c>
      <c r="E159" s="2" t="s">
        <v>672</v>
      </c>
      <c r="F159" s="1">
        <v>1</v>
      </c>
      <c r="G159" s="1" t="s">
        <v>43</v>
      </c>
      <c r="H159" s="1">
        <v>3</v>
      </c>
      <c r="I159" s="1" t="s">
        <v>44</v>
      </c>
      <c r="J159" s="1">
        <v>2</v>
      </c>
      <c r="K159" s="1" t="s">
        <v>45</v>
      </c>
      <c r="L159" s="1">
        <v>2</v>
      </c>
      <c r="M159" s="2" t="s">
        <v>1819</v>
      </c>
      <c r="N159" s="98">
        <v>1</v>
      </c>
      <c r="O159" s="98">
        <f t="shared" si="44"/>
        <v>1.5</v>
      </c>
      <c r="P159" s="98" t="s">
        <v>2824</v>
      </c>
      <c r="Q159" s="98">
        <v>0</v>
      </c>
      <c r="R159" s="98" t="s">
        <v>2824</v>
      </c>
      <c r="S159" s="98" t="s">
        <v>2824</v>
      </c>
      <c r="T159" s="98" t="s">
        <v>2824</v>
      </c>
      <c r="U159" s="98" t="s">
        <v>2824</v>
      </c>
      <c r="V159" s="98" t="s">
        <v>2824</v>
      </c>
      <c r="W159" s="98" t="s">
        <v>2824</v>
      </c>
      <c r="X159" s="98" t="s">
        <v>2824</v>
      </c>
      <c r="Y159" s="98" t="s">
        <v>2824</v>
      </c>
      <c r="Z159" s="98" t="s">
        <v>2824</v>
      </c>
      <c r="AA159" s="1">
        <v>415</v>
      </c>
      <c r="AB159" s="2" t="s">
        <v>46</v>
      </c>
      <c r="AC159" s="14" t="s">
        <v>51</v>
      </c>
      <c r="AD159" s="36" t="s">
        <v>233</v>
      </c>
      <c r="AE159" s="36" t="s">
        <v>1748</v>
      </c>
      <c r="AF159" s="67" t="s">
        <v>1749</v>
      </c>
      <c r="AG159" s="67" t="s">
        <v>1750</v>
      </c>
      <c r="AH159" s="2" t="s">
        <v>635</v>
      </c>
      <c r="AI159" s="36">
        <v>6621011743</v>
      </c>
      <c r="AJ159" s="36" t="s">
        <v>1475</v>
      </c>
      <c r="AK159" s="2" t="s">
        <v>672</v>
      </c>
      <c r="AL159" s="2"/>
      <c r="AM159" s="2"/>
      <c r="AO159" s="97" t="s">
        <v>2450</v>
      </c>
    </row>
    <row r="160" spans="1:41" s="22" customFormat="1" ht="31.5" x14ac:dyDescent="0.25">
      <c r="A160" s="2" t="s">
        <v>983</v>
      </c>
      <c r="B160" s="1">
        <v>6621000477</v>
      </c>
      <c r="C160" s="26">
        <v>1026601328522</v>
      </c>
      <c r="D160" s="2" t="s">
        <v>2258</v>
      </c>
      <c r="E160" s="2" t="s">
        <v>2259</v>
      </c>
      <c r="F160" s="1">
        <v>1</v>
      </c>
      <c r="G160" s="1" t="s">
        <v>43</v>
      </c>
      <c r="H160" s="1">
        <v>3</v>
      </c>
      <c r="I160" s="1" t="s">
        <v>44</v>
      </c>
      <c r="J160" s="1">
        <v>2</v>
      </c>
      <c r="K160" s="1" t="s">
        <v>45</v>
      </c>
      <c r="L160" s="1">
        <v>1</v>
      </c>
      <c r="M160" s="2">
        <v>1.1000000000000001</v>
      </c>
      <c r="N160" s="98">
        <v>1</v>
      </c>
      <c r="O160" s="98">
        <f t="shared" si="44"/>
        <v>1.1000000000000001</v>
      </c>
      <c r="P160" s="98" t="s">
        <v>2824</v>
      </c>
      <c r="Q160" s="98">
        <v>0</v>
      </c>
      <c r="R160" s="98" t="s">
        <v>2824</v>
      </c>
      <c r="S160" s="98" t="s">
        <v>2824</v>
      </c>
      <c r="T160" s="98" t="s">
        <v>2824</v>
      </c>
      <c r="U160" s="98" t="s">
        <v>2824</v>
      </c>
      <c r="V160" s="98" t="s">
        <v>2824</v>
      </c>
      <c r="W160" s="98" t="s">
        <v>2824</v>
      </c>
      <c r="X160" s="98" t="s">
        <v>2824</v>
      </c>
      <c r="Y160" s="98" t="s">
        <v>2824</v>
      </c>
      <c r="Z160" s="98" t="s">
        <v>2824</v>
      </c>
      <c r="AA160" s="1">
        <v>415</v>
      </c>
      <c r="AB160" s="2" t="s">
        <v>46</v>
      </c>
      <c r="AC160" s="14" t="s">
        <v>51</v>
      </c>
      <c r="AD160" s="36" t="s">
        <v>2090</v>
      </c>
      <c r="AE160" s="36" t="s">
        <v>2195</v>
      </c>
      <c r="AF160" s="67" t="s">
        <v>2262</v>
      </c>
      <c r="AG160" s="67" t="s">
        <v>2263</v>
      </c>
      <c r="AH160" s="2" t="s">
        <v>2196</v>
      </c>
      <c r="AI160" s="36" t="s">
        <v>2264</v>
      </c>
      <c r="AJ160" s="36" t="s">
        <v>2258</v>
      </c>
      <c r="AK160" s="2" t="s">
        <v>2265</v>
      </c>
      <c r="AL160" s="2"/>
      <c r="AM160" s="2"/>
      <c r="AO160" s="97" t="s">
        <v>2450</v>
      </c>
    </row>
    <row r="161" spans="1:41" s="22" customFormat="1" ht="46.5" customHeight="1" x14ac:dyDescent="0.25">
      <c r="A161" s="2" t="s">
        <v>984</v>
      </c>
      <c r="B161" s="1">
        <v>6621016702</v>
      </c>
      <c r="C161" s="37">
        <v>1096621001036</v>
      </c>
      <c r="D161" s="1" t="s">
        <v>643</v>
      </c>
      <c r="E161" s="2" t="s">
        <v>673</v>
      </c>
      <c r="F161" s="1">
        <v>1</v>
      </c>
      <c r="G161" s="1" t="s">
        <v>43</v>
      </c>
      <c r="H161" s="1">
        <v>4</v>
      </c>
      <c r="I161" s="1" t="s">
        <v>45</v>
      </c>
      <c r="J161" s="1">
        <v>2</v>
      </c>
      <c r="K161" s="1" t="s">
        <v>45</v>
      </c>
      <c r="L161" s="97" t="s">
        <v>2190</v>
      </c>
      <c r="M161" s="2">
        <v>1.1000000000000001</v>
      </c>
      <c r="N161" s="98">
        <v>1</v>
      </c>
      <c r="O161" s="98" t="s">
        <v>2843</v>
      </c>
      <c r="P161" s="98" t="s">
        <v>2824</v>
      </c>
      <c r="Q161" s="98">
        <v>0</v>
      </c>
      <c r="R161" s="98" t="s">
        <v>2824</v>
      </c>
      <c r="S161" s="98" t="s">
        <v>2824</v>
      </c>
      <c r="T161" s="98" t="s">
        <v>2824</v>
      </c>
      <c r="U161" s="98" t="s">
        <v>2824</v>
      </c>
      <c r="V161" s="98" t="s">
        <v>2824</v>
      </c>
      <c r="W161" s="98" t="s">
        <v>2824</v>
      </c>
      <c r="X161" s="98" t="s">
        <v>2824</v>
      </c>
      <c r="Y161" s="98" t="s">
        <v>2824</v>
      </c>
      <c r="Z161" s="98" t="s">
        <v>2824</v>
      </c>
      <c r="AA161" s="1">
        <v>415</v>
      </c>
      <c r="AB161" s="2" t="s">
        <v>46</v>
      </c>
      <c r="AC161" s="14" t="s">
        <v>51</v>
      </c>
      <c r="AD161" s="1" t="s">
        <v>639</v>
      </c>
      <c r="AE161" s="1">
        <v>47</v>
      </c>
      <c r="AF161" s="41" t="s">
        <v>640</v>
      </c>
      <c r="AG161" s="41" t="s">
        <v>641</v>
      </c>
      <c r="AH161" s="2" t="s">
        <v>635</v>
      </c>
      <c r="AI161" s="97" t="s">
        <v>2844</v>
      </c>
      <c r="AJ161" s="97" t="s">
        <v>2845</v>
      </c>
      <c r="AK161" s="2" t="s">
        <v>2846</v>
      </c>
      <c r="AL161" s="2"/>
      <c r="AM161" s="2"/>
      <c r="AO161" s="97" t="s">
        <v>2450</v>
      </c>
    </row>
    <row r="162" spans="1:41" s="22" customFormat="1" ht="53.25" customHeight="1" x14ac:dyDescent="0.25">
      <c r="A162" s="2" t="s">
        <v>985</v>
      </c>
      <c r="B162" s="1">
        <v>6621004810</v>
      </c>
      <c r="C162" s="26">
        <v>1036601181055</v>
      </c>
      <c r="D162" s="2" t="s">
        <v>2408</v>
      </c>
      <c r="E162" s="2" t="s">
        <v>674</v>
      </c>
      <c r="F162" s="1">
        <v>1</v>
      </c>
      <c r="G162" s="1" t="s">
        <v>43</v>
      </c>
      <c r="H162" s="1">
        <v>5</v>
      </c>
      <c r="I162" s="2" t="s">
        <v>638</v>
      </c>
      <c r="J162" s="1">
        <v>1</v>
      </c>
      <c r="K162" s="1" t="s">
        <v>613</v>
      </c>
      <c r="L162" s="1">
        <v>5</v>
      </c>
      <c r="M162" s="2" t="s">
        <v>1819</v>
      </c>
      <c r="N162" s="98">
        <v>1</v>
      </c>
      <c r="O162" s="98">
        <f t="shared" ref="O162:O225" si="47">L162*M162</f>
        <v>3.75</v>
      </c>
      <c r="P162" s="98" t="s">
        <v>2824</v>
      </c>
      <c r="Q162" s="98">
        <v>0</v>
      </c>
      <c r="R162" s="98" t="s">
        <v>2824</v>
      </c>
      <c r="S162" s="98" t="s">
        <v>2824</v>
      </c>
      <c r="T162" s="98" t="s">
        <v>2824</v>
      </c>
      <c r="U162" s="98" t="s">
        <v>2824</v>
      </c>
      <c r="V162" s="98" t="s">
        <v>2824</v>
      </c>
      <c r="W162" s="98" t="s">
        <v>2824</v>
      </c>
      <c r="X162" s="98" t="s">
        <v>2824</v>
      </c>
      <c r="Y162" s="98" t="s">
        <v>2824</v>
      </c>
      <c r="Z162" s="98" t="s">
        <v>2824</v>
      </c>
      <c r="AA162" s="1">
        <v>415</v>
      </c>
      <c r="AB162" s="2" t="s">
        <v>46</v>
      </c>
      <c r="AC162" s="14" t="s">
        <v>51</v>
      </c>
      <c r="AD162" s="1" t="s">
        <v>639</v>
      </c>
      <c r="AE162" s="1" t="s">
        <v>642</v>
      </c>
      <c r="AF162" s="41" t="s">
        <v>1846</v>
      </c>
      <c r="AG162" s="41" t="s">
        <v>1847</v>
      </c>
      <c r="AH162" s="2" t="s">
        <v>644</v>
      </c>
      <c r="AI162" s="1">
        <v>6621004810</v>
      </c>
      <c r="AJ162" s="2" t="s">
        <v>2917</v>
      </c>
      <c r="AK162" s="2" t="s">
        <v>674</v>
      </c>
      <c r="AL162" s="2"/>
      <c r="AM162" s="2"/>
      <c r="AO162" s="97" t="s">
        <v>2450</v>
      </c>
    </row>
    <row r="163" spans="1:41" s="22" customFormat="1" ht="39" customHeight="1" x14ac:dyDescent="0.25">
      <c r="A163" s="2" t="s">
        <v>986</v>
      </c>
      <c r="B163" s="1">
        <v>6621003260</v>
      </c>
      <c r="C163" s="26">
        <v>1026601328005</v>
      </c>
      <c r="D163" s="2" t="s">
        <v>670</v>
      </c>
      <c r="E163" s="2" t="s">
        <v>675</v>
      </c>
      <c r="F163" s="1">
        <v>1</v>
      </c>
      <c r="G163" s="1" t="s">
        <v>43</v>
      </c>
      <c r="H163" s="1">
        <v>1</v>
      </c>
      <c r="I163" s="1" t="s">
        <v>127</v>
      </c>
      <c r="J163" s="1">
        <v>3</v>
      </c>
      <c r="K163" s="1" t="s">
        <v>128</v>
      </c>
      <c r="L163" s="1">
        <v>1</v>
      </c>
      <c r="M163" s="2" t="s">
        <v>1819</v>
      </c>
      <c r="N163" s="98">
        <v>1</v>
      </c>
      <c r="O163" s="98">
        <f t="shared" si="47"/>
        <v>0.75</v>
      </c>
      <c r="P163" s="98" t="s">
        <v>2824</v>
      </c>
      <c r="Q163" s="98">
        <v>0</v>
      </c>
      <c r="R163" s="98" t="s">
        <v>2824</v>
      </c>
      <c r="S163" s="98" t="s">
        <v>2824</v>
      </c>
      <c r="T163" s="98" t="s">
        <v>2824</v>
      </c>
      <c r="U163" s="98" t="s">
        <v>2824</v>
      </c>
      <c r="V163" s="98" t="s">
        <v>2824</v>
      </c>
      <c r="W163" s="98" t="s">
        <v>2824</v>
      </c>
      <c r="X163" s="98" t="s">
        <v>2824</v>
      </c>
      <c r="Y163" s="98" t="s">
        <v>2824</v>
      </c>
      <c r="Z163" s="98" t="s">
        <v>2824</v>
      </c>
      <c r="AA163" s="1">
        <v>415</v>
      </c>
      <c r="AB163" s="2" t="s">
        <v>46</v>
      </c>
      <c r="AC163" s="14" t="s">
        <v>51</v>
      </c>
      <c r="AD163" s="1" t="s">
        <v>52</v>
      </c>
      <c r="AE163" s="1" t="s">
        <v>166</v>
      </c>
      <c r="AF163" s="41" t="s">
        <v>648</v>
      </c>
      <c r="AG163" s="41" t="s">
        <v>649</v>
      </c>
      <c r="AH163" s="27" t="s">
        <v>229</v>
      </c>
      <c r="AI163" s="1">
        <v>6621003260</v>
      </c>
      <c r="AJ163" s="2" t="s">
        <v>651</v>
      </c>
      <c r="AK163" s="2" t="s">
        <v>675</v>
      </c>
      <c r="AL163" s="2"/>
      <c r="AM163" s="2"/>
      <c r="AO163" s="97" t="s">
        <v>2451</v>
      </c>
    </row>
    <row r="164" spans="1:41" s="22" customFormat="1" ht="47.25" x14ac:dyDescent="0.25">
      <c r="A164" s="2" t="s">
        <v>987</v>
      </c>
      <c r="B164" s="1">
        <v>6682005754</v>
      </c>
      <c r="C164" s="26">
        <v>1146682000849</v>
      </c>
      <c r="D164" s="2" t="s">
        <v>652</v>
      </c>
      <c r="E164" s="2" t="s">
        <v>676</v>
      </c>
      <c r="F164" s="1">
        <v>1</v>
      </c>
      <c r="G164" s="1" t="s">
        <v>43</v>
      </c>
      <c r="H164" s="1">
        <v>3</v>
      </c>
      <c r="I164" s="1" t="s">
        <v>44</v>
      </c>
      <c r="J164" s="1">
        <v>1</v>
      </c>
      <c r="K164" s="1" t="s">
        <v>647</v>
      </c>
      <c r="L164" s="1">
        <v>2</v>
      </c>
      <c r="M164" s="2" t="s">
        <v>1819</v>
      </c>
      <c r="N164" s="98">
        <v>1</v>
      </c>
      <c r="O164" s="98">
        <f t="shared" si="47"/>
        <v>1.5</v>
      </c>
      <c r="P164" s="98" t="s">
        <v>2824</v>
      </c>
      <c r="Q164" s="98">
        <v>0</v>
      </c>
      <c r="R164" s="98" t="s">
        <v>2824</v>
      </c>
      <c r="S164" s="98" t="s">
        <v>2824</v>
      </c>
      <c r="T164" s="98" t="s">
        <v>2824</v>
      </c>
      <c r="U164" s="98" t="s">
        <v>2824</v>
      </c>
      <c r="V164" s="98" t="s">
        <v>2824</v>
      </c>
      <c r="W164" s="98" t="s">
        <v>2824</v>
      </c>
      <c r="X164" s="98" t="s">
        <v>2824</v>
      </c>
      <c r="Y164" s="98" t="s">
        <v>2824</v>
      </c>
      <c r="Z164" s="98" t="s">
        <v>2824</v>
      </c>
      <c r="AA164" s="1">
        <v>415</v>
      </c>
      <c r="AB164" s="2" t="s">
        <v>46</v>
      </c>
      <c r="AC164" s="14" t="s">
        <v>51</v>
      </c>
      <c r="AD164" s="1" t="s">
        <v>196</v>
      </c>
      <c r="AE164" s="1" t="s">
        <v>650</v>
      </c>
      <c r="AF164" s="69" t="s">
        <v>2011</v>
      </c>
      <c r="AG164" s="69" t="s">
        <v>2012</v>
      </c>
      <c r="AH164" s="38" t="s">
        <v>653</v>
      </c>
      <c r="AI164" s="1">
        <v>6682005754</v>
      </c>
      <c r="AJ164" s="2" t="s">
        <v>652</v>
      </c>
      <c r="AK164" s="2" t="s">
        <v>676</v>
      </c>
      <c r="AL164" s="2"/>
      <c r="AM164" s="2"/>
      <c r="AO164" s="97" t="s">
        <v>2454</v>
      </c>
    </row>
    <row r="165" spans="1:41" s="22" customFormat="1" ht="63" x14ac:dyDescent="0.25">
      <c r="A165" s="2" t="s">
        <v>988</v>
      </c>
      <c r="B165" s="39">
        <v>6621017960</v>
      </c>
      <c r="C165" s="26">
        <v>1116621000121</v>
      </c>
      <c r="D165" s="14" t="s">
        <v>655</v>
      </c>
      <c r="E165" s="2" t="s">
        <v>678</v>
      </c>
      <c r="F165" s="39">
        <v>1</v>
      </c>
      <c r="G165" s="39" t="s">
        <v>43</v>
      </c>
      <c r="H165" s="39">
        <v>3</v>
      </c>
      <c r="I165" s="39" t="s">
        <v>44</v>
      </c>
      <c r="J165" s="14">
        <v>2</v>
      </c>
      <c r="K165" s="14" t="s">
        <v>654</v>
      </c>
      <c r="L165" s="2">
        <v>2</v>
      </c>
      <c r="M165" s="2" t="s">
        <v>1819</v>
      </c>
      <c r="N165" s="98">
        <v>1</v>
      </c>
      <c r="O165" s="98">
        <f t="shared" si="47"/>
        <v>1.5</v>
      </c>
      <c r="P165" s="98" t="s">
        <v>2824</v>
      </c>
      <c r="Q165" s="98">
        <v>0</v>
      </c>
      <c r="R165" s="98" t="s">
        <v>2824</v>
      </c>
      <c r="S165" s="98" t="s">
        <v>2824</v>
      </c>
      <c r="T165" s="98" t="s">
        <v>2824</v>
      </c>
      <c r="U165" s="98" t="s">
        <v>2824</v>
      </c>
      <c r="V165" s="98" t="s">
        <v>2824</v>
      </c>
      <c r="W165" s="98" t="s">
        <v>2824</v>
      </c>
      <c r="X165" s="98" t="s">
        <v>2824</v>
      </c>
      <c r="Y165" s="98" t="s">
        <v>2824</v>
      </c>
      <c r="Z165" s="98" t="s">
        <v>2824</v>
      </c>
      <c r="AA165" s="1">
        <v>415</v>
      </c>
      <c r="AB165" s="2" t="s">
        <v>46</v>
      </c>
      <c r="AC165" s="14" t="s">
        <v>51</v>
      </c>
      <c r="AD165" s="2" t="s">
        <v>658</v>
      </c>
      <c r="AE165" s="14">
        <v>2</v>
      </c>
      <c r="AF165" s="70" t="s">
        <v>2008</v>
      </c>
      <c r="AG165" s="70" t="s">
        <v>2007</v>
      </c>
      <c r="AH165" s="38" t="s">
        <v>653</v>
      </c>
      <c r="AI165" s="39">
        <v>6621017960</v>
      </c>
      <c r="AJ165" s="14" t="s">
        <v>655</v>
      </c>
      <c r="AK165" s="2" t="s">
        <v>678</v>
      </c>
      <c r="AL165" s="2"/>
      <c r="AM165" s="2"/>
      <c r="AO165" s="97" t="s">
        <v>2454</v>
      </c>
    </row>
    <row r="166" spans="1:41" s="22" customFormat="1" ht="63" x14ac:dyDescent="0.25">
      <c r="A166" s="2" t="s">
        <v>989</v>
      </c>
      <c r="B166" s="39">
        <v>6621017960</v>
      </c>
      <c r="C166" s="26">
        <v>1116621000121</v>
      </c>
      <c r="D166" s="14" t="s">
        <v>655</v>
      </c>
      <c r="E166" s="2" t="s">
        <v>678</v>
      </c>
      <c r="F166" s="39">
        <v>1</v>
      </c>
      <c r="G166" s="39" t="s">
        <v>43</v>
      </c>
      <c r="H166" s="39">
        <v>3</v>
      </c>
      <c r="I166" s="39" t="s">
        <v>44</v>
      </c>
      <c r="J166" s="14">
        <v>2</v>
      </c>
      <c r="K166" s="14" t="s">
        <v>654</v>
      </c>
      <c r="L166" s="2">
        <v>2</v>
      </c>
      <c r="M166" s="2" t="s">
        <v>1819</v>
      </c>
      <c r="N166" s="98">
        <v>1</v>
      </c>
      <c r="O166" s="98">
        <f t="shared" si="47"/>
        <v>1.5</v>
      </c>
      <c r="P166" s="98" t="s">
        <v>2824</v>
      </c>
      <c r="Q166" s="98">
        <v>0</v>
      </c>
      <c r="R166" s="98" t="s">
        <v>2824</v>
      </c>
      <c r="S166" s="98" t="s">
        <v>2824</v>
      </c>
      <c r="T166" s="98" t="s">
        <v>2824</v>
      </c>
      <c r="U166" s="98" t="s">
        <v>2824</v>
      </c>
      <c r="V166" s="98" t="s">
        <v>2824</v>
      </c>
      <c r="W166" s="98" t="s">
        <v>2824</v>
      </c>
      <c r="X166" s="98" t="s">
        <v>2824</v>
      </c>
      <c r="Y166" s="98" t="s">
        <v>2824</v>
      </c>
      <c r="Z166" s="98" t="s">
        <v>2824</v>
      </c>
      <c r="AA166" s="1">
        <v>415</v>
      </c>
      <c r="AB166" s="2" t="s">
        <v>46</v>
      </c>
      <c r="AC166" s="14" t="s">
        <v>51</v>
      </c>
      <c r="AD166" s="2" t="s">
        <v>65</v>
      </c>
      <c r="AE166" s="2">
        <v>1</v>
      </c>
      <c r="AF166" s="71" t="s">
        <v>656</v>
      </c>
      <c r="AG166" s="71" t="s">
        <v>657</v>
      </c>
      <c r="AH166" s="38" t="s">
        <v>653</v>
      </c>
      <c r="AI166" s="39">
        <v>6621017960</v>
      </c>
      <c r="AJ166" s="14" t="s">
        <v>655</v>
      </c>
      <c r="AK166" s="2" t="s">
        <v>679</v>
      </c>
      <c r="AL166" s="2"/>
      <c r="AM166" s="2"/>
      <c r="AO166" s="97" t="s">
        <v>2454</v>
      </c>
    </row>
    <row r="167" spans="1:41" s="22" customFormat="1" ht="63" x14ac:dyDescent="0.25">
      <c r="A167" s="2" t="s">
        <v>990</v>
      </c>
      <c r="B167" s="1">
        <v>6621017960</v>
      </c>
      <c r="C167" s="26">
        <v>1116621000121</v>
      </c>
      <c r="D167" s="2" t="s">
        <v>655</v>
      </c>
      <c r="E167" s="2" t="s">
        <v>678</v>
      </c>
      <c r="F167" s="1">
        <v>1</v>
      </c>
      <c r="G167" s="1" t="s">
        <v>43</v>
      </c>
      <c r="H167" s="1">
        <v>1</v>
      </c>
      <c r="I167" s="1" t="s">
        <v>127</v>
      </c>
      <c r="J167" s="2">
        <v>5</v>
      </c>
      <c r="K167" s="2" t="s">
        <v>645</v>
      </c>
      <c r="L167" s="2">
        <v>1</v>
      </c>
      <c r="M167" s="2" t="s">
        <v>1819</v>
      </c>
      <c r="N167" s="98">
        <v>1</v>
      </c>
      <c r="O167" s="98">
        <f t="shared" si="47"/>
        <v>0.75</v>
      </c>
      <c r="P167" s="98" t="s">
        <v>2824</v>
      </c>
      <c r="Q167" s="98">
        <v>0</v>
      </c>
      <c r="R167" s="98" t="s">
        <v>2824</v>
      </c>
      <c r="S167" s="98" t="s">
        <v>2824</v>
      </c>
      <c r="T167" s="98" t="s">
        <v>2824</v>
      </c>
      <c r="U167" s="98" t="s">
        <v>2824</v>
      </c>
      <c r="V167" s="98" t="s">
        <v>2824</v>
      </c>
      <c r="W167" s="98" t="s">
        <v>2824</v>
      </c>
      <c r="X167" s="98" t="s">
        <v>2824</v>
      </c>
      <c r="Y167" s="98" t="s">
        <v>2824</v>
      </c>
      <c r="Z167" s="98" t="s">
        <v>2824</v>
      </c>
      <c r="AA167" s="1">
        <v>415</v>
      </c>
      <c r="AB167" s="2" t="s">
        <v>46</v>
      </c>
      <c r="AC167" s="14" t="s">
        <v>51</v>
      </c>
      <c r="AD167" s="2" t="s">
        <v>659</v>
      </c>
      <c r="AE167" s="2">
        <v>16</v>
      </c>
      <c r="AF167" s="71">
        <v>57.494298999999998</v>
      </c>
      <c r="AG167" s="71">
        <v>60.187081999999997</v>
      </c>
      <c r="AH167" s="38" t="s">
        <v>653</v>
      </c>
      <c r="AI167" s="1">
        <v>6621017960</v>
      </c>
      <c r="AJ167" s="2" t="s">
        <v>655</v>
      </c>
      <c r="AK167" s="2" t="s">
        <v>680</v>
      </c>
      <c r="AL167" s="2"/>
      <c r="AM167" s="2"/>
      <c r="AO167" s="97" t="s">
        <v>2454</v>
      </c>
    </row>
    <row r="168" spans="1:41" s="22" customFormat="1" ht="47.25" x14ac:dyDescent="0.25">
      <c r="A168" s="2" t="s">
        <v>991</v>
      </c>
      <c r="B168" s="1">
        <v>6621017992</v>
      </c>
      <c r="C168" s="26">
        <v>1116621000154</v>
      </c>
      <c r="D168" s="2" t="s">
        <v>662</v>
      </c>
      <c r="E168" s="2" t="s">
        <v>681</v>
      </c>
      <c r="F168" s="1">
        <v>1</v>
      </c>
      <c r="G168" s="1" t="s">
        <v>43</v>
      </c>
      <c r="H168" s="1">
        <v>1</v>
      </c>
      <c r="I168" s="1" t="s">
        <v>127</v>
      </c>
      <c r="J168" s="1">
        <v>1</v>
      </c>
      <c r="K168" s="1" t="s">
        <v>613</v>
      </c>
      <c r="L168" s="1">
        <v>1</v>
      </c>
      <c r="M168" s="2" t="s">
        <v>1819</v>
      </c>
      <c r="N168" s="98">
        <v>1</v>
      </c>
      <c r="O168" s="98">
        <f t="shared" si="47"/>
        <v>0.75</v>
      </c>
      <c r="P168" s="98" t="s">
        <v>2824</v>
      </c>
      <c r="Q168" s="98">
        <v>0</v>
      </c>
      <c r="R168" s="98" t="s">
        <v>2824</v>
      </c>
      <c r="S168" s="98" t="s">
        <v>2824</v>
      </c>
      <c r="T168" s="98" t="s">
        <v>2824</v>
      </c>
      <c r="U168" s="98" t="s">
        <v>2824</v>
      </c>
      <c r="V168" s="98" t="s">
        <v>2824</v>
      </c>
      <c r="W168" s="98" t="s">
        <v>2824</v>
      </c>
      <c r="X168" s="98" t="s">
        <v>2824</v>
      </c>
      <c r="Y168" s="98" t="s">
        <v>2824</v>
      </c>
      <c r="Z168" s="98" t="s">
        <v>2824</v>
      </c>
      <c r="AA168" s="1">
        <v>415</v>
      </c>
      <c r="AB168" s="2" t="s">
        <v>46</v>
      </c>
      <c r="AC168" s="14" t="s">
        <v>51</v>
      </c>
      <c r="AD168" s="1" t="s">
        <v>65</v>
      </c>
      <c r="AE168" s="40" t="s">
        <v>660</v>
      </c>
      <c r="AF168" s="41" t="s">
        <v>1848</v>
      </c>
      <c r="AG168" s="41" t="s">
        <v>1849</v>
      </c>
      <c r="AH168" s="38" t="s">
        <v>653</v>
      </c>
      <c r="AI168" s="1">
        <v>6621017992</v>
      </c>
      <c r="AJ168" s="2" t="s">
        <v>662</v>
      </c>
      <c r="AK168" s="2" t="s">
        <v>681</v>
      </c>
      <c r="AL168" s="2"/>
      <c r="AM168" s="2"/>
      <c r="AO168" s="97" t="s">
        <v>2454</v>
      </c>
    </row>
    <row r="169" spans="1:41" s="22" customFormat="1" ht="47.25" x14ac:dyDescent="0.25">
      <c r="A169" s="2" t="s">
        <v>992</v>
      </c>
      <c r="B169" s="1">
        <v>6621017993</v>
      </c>
      <c r="C169" s="26">
        <v>1116621000154</v>
      </c>
      <c r="D169" s="2" t="s">
        <v>662</v>
      </c>
      <c r="E169" s="2" t="s">
        <v>681</v>
      </c>
      <c r="F169" s="1">
        <v>1</v>
      </c>
      <c r="G169" s="1" t="s">
        <v>43</v>
      </c>
      <c r="H169" s="1">
        <v>1</v>
      </c>
      <c r="I169" s="1" t="s">
        <v>127</v>
      </c>
      <c r="J169" s="1">
        <v>3</v>
      </c>
      <c r="K169" s="1" t="s">
        <v>128</v>
      </c>
      <c r="L169" s="1">
        <v>1</v>
      </c>
      <c r="M169" s="2" t="s">
        <v>1819</v>
      </c>
      <c r="N169" s="98">
        <v>1</v>
      </c>
      <c r="O169" s="98">
        <f t="shared" si="47"/>
        <v>0.75</v>
      </c>
      <c r="P169" s="98" t="s">
        <v>2824</v>
      </c>
      <c r="Q169" s="98">
        <v>0</v>
      </c>
      <c r="R169" s="98" t="s">
        <v>2824</v>
      </c>
      <c r="S169" s="98" t="s">
        <v>2824</v>
      </c>
      <c r="T169" s="98" t="s">
        <v>2824</v>
      </c>
      <c r="U169" s="98" t="s">
        <v>2824</v>
      </c>
      <c r="V169" s="98" t="s">
        <v>2824</v>
      </c>
      <c r="W169" s="98" t="s">
        <v>2824</v>
      </c>
      <c r="X169" s="98" t="s">
        <v>2824</v>
      </c>
      <c r="Y169" s="98" t="s">
        <v>2824</v>
      </c>
      <c r="Z169" s="98" t="s">
        <v>2824</v>
      </c>
      <c r="AA169" s="1">
        <v>415</v>
      </c>
      <c r="AB169" s="2" t="s">
        <v>46</v>
      </c>
      <c r="AC169" s="14" t="s">
        <v>51</v>
      </c>
      <c r="AD169" s="1" t="s">
        <v>661</v>
      </c>
      <c r="AE169" s="1">
        <v>30</v>
      </c>
      <c r="AF169" s="41" t="s">
        <v>1850</v>
      </c>
      <c r="AG169" s="41" t="s">
        <v>1851</v>
      </c>
      <c r="AH169" s="38" t="s">
        <v>653</v>
      </c>
      <c r="AI169" s="1">
        <v>6621017993</v>
      </c>
      <c r="AJ169" s="2" t="s">
        <v>662</v>
      </c>
      <c r="AK169" s="2" t="s">
        <v>682</v>
      </c>
      <c r="AL169" s="2"/>
      <c r="AM169" s="2"/>
      <c r="AO169" s="97" t="s">
        <v>2454</v>
      </c>
    </row>
    <row r="170" spans="1:41" s="22" customFormat="1" ht="47.25" x14ac:dyDescent="0.25">
      <c r="A170" s="2" t="s">
        <v>993</v>
      </c>
      <c r="B170" s="1">
        <v>6621018001</v>
      </c>
      <c r="C170" s="26">
        <v>1116621000165</v>
      </c>
      <c r="D170" s="2" t="s">
        <v>668</v>
      </c>
      <c r="E170" s="2" t="s">
        <v>683</v>
      </c>
      <c r="F170" s="1">
        <v>1</v>
      </c>
      <c r="G170" s="1" t="s">
        <v>43</v>
      </c>
      <c r="H170" s="1">
        <v>1</v>
      </c>
      <c r="I170" s="1" t="s">
        <v>127</v>
      </c>
      <c r="J170" s="1">
        <v>2</v>
      </c>
      <c r="K170" s="1" t="s">
        <v>45</v>
      </c>
      <c r="L170" s="1">
        <v>2</v>
      </c>
      <c r="M170" s="2" t="s">
        <v>1819</v>
      </c>
      <c r="N170" s="98">
        <v>1</v>
      </c>
      <c r="O170" s="98">
        <f t="shared" si="47"/>
        <v>1.5</v>
      </c>
      <c r="P170" s="98" t="s">
        <v>2824</v>
      </c>
      <c r="Q170" s="98">
        <v>0</v>
      </c>
      <c r="R170" s="98" t="s">
        <v>2824</v>
      </c>
      <c r="S170" s="98" t="s">
        <v>2824</v>
      </c>
      <c r="T170" s="98" t="s">
        <v>2824</v>
      </c>
      <c r="U170" s="98" t="s">
        <v>2824</v>
      </c>
      <c r="V170" s="98" t="s">
        <v>2824</v>
      </c>
      <c r="W170" s="98" t="s">
        <v>2824</v>
      </c>
      <c r="X170" s="98" t="s">
        <v>2824</v>
      </c>
      <c r="Y170" s="98" t="s">
        <v>2824</v>
      </c>
      <c r="Z170" s="98" t="s">
        <v>2824</v>
      </c>
      <c r="AA170" s="1">
        <v>415</v>
      </c>
      <c r="AB170" s="2" t="s">
        <v>46</v>
      </c>
      <c r="AC170" s="14" t="s">
        <v>51</v>
      </c>
      <c r="AD170" s="1" t="s">
        <v>52</v>
      </c>
      <c r="AE170" s="1">
        <v>10</v>
      </c>
      <c r="AF170" s="72" t="s">
        <v>663</v>
      </c>
      <c r="AG170" s="72" t="s">
        <v>664</v>
      </c>
      <c r="AH170" s="38" t="s">
        <v>653</v>
      </c>
      <c r="AI170" s="1">
        <v>6621018001</v>
      </c>
      <c r="AJ170" s="2" t="s">
        <v>668</v>
      </c>
      <c r="AK170" s="2" t="s">
        <v>683</v>
      </c>
      <c r="AL170" s="2"/>
      <c r="AM170" s="2"/>
      <c r="AO170" s="97" t="s">
        <v>2454</v>
      </c>
    </row>
    <row r="171" spans="1:41" s="22" customFormat="1" ht="47.25" x14ac:dyDescent="0.25">
      <c r="A171" s="2" t="s">
        <v>994</v>
      </c>
      <c r="B171" s="1">
        <v>6621018001</v>
      </c>
      <c r="C171" s="26">
        <v>1116621000165</v>
      </c>
      <c r="D171" s="2" t="s">
        <v>668</v>
      </c>
      <c r="E171" s="2" t="s">
        <v>683</v>
      </c>
      <c r="F171" s="1">
        <v>1</v>
      </c>
      <c r="G171" s="1" t="s">
        <v>43</v>
      </c>
      <c r="H171" s="1">
        <v>1</v>
      </c>
      <c r="I171" s="1" t="s">
        <v>127</v>
      </c>
      <c r="J171" s="1">
        <v>2</v>
      </c>
      <c r="K171" s="1" t="s">
        <v>45</v>
      </c>
      <c r="L171" s="1">
        <v>2</v>
      </c>
      <c r="M171" s="2" t="s">
        <v>1819</v>
      </c>
      <c r="N171" s="98">
        <v>1</v>
      </c>
      <c r="O171" s="98">
        <f t="shared" si="47"/>
        <v>1.5</v>
      </c>
      <c r="P171" s="98" t="s">
        <v>2824</v>
      </c>
      <c r="Q171" s="98">
        <v>0</v>
      </c>
      <c r="R171" s="98" t="s">
        <v>2824</v>
      </c>
      <c r="S171" s="98" t="s">
        <v>2824</v>
      </c>
      <c r="T171" s="98" t="s">
        <v>2824</v>
      </c>
      <c r="U171" s="98" t="s">
        <v>2824</v>
      </c>
      <c r="V171" s="98" t="s">
        <v>2824</v>
      </c>
      <c r="W171" s="98" t="s">
        <v>2824</v>
      </c>
      <c r="X171" s="98" t="s">
        <v>2824</v>
      </c>
      <c r="Y171" s="98" t="s">
        <v>2824</v>
      </c>
      <c r="Z171" s="98" t="s">
        <v>2824</v>
      </c>
      <c r="AA171" s="1">
        <v>415</v>
      </c>
      <c r="AB171" s="2" t="s">
        <v>46</v>
      </c>
      <c r="AC171" s="14" t="s">
        <v>51</v>
      </c>
      <c r="AD171" s="1" t="s">
        <v>57</v>
      </c>
      <c r="AE171" s="40" t="s">
        <v>665</v>
      </c>
      <c r="AF171" s="72" t="s">
        <v>666</v>
      </c>
      <c r="AG171" s="72" t="s">
        <v>667</v>
      </c>
      <c r="AH171" s="38" t="s">
        <v>653</v>
      </c>
      <c r="AI171" s="1">
        <v>6621018001</v>
      </c>
      <c r="AJ171" s="2" t="s">
        <v>668</v>
      </c>
      <c r="AK171" s="2" t="s">
        <v>684</v>
      </c>
      <c r="AL171" s="2"/>
      <c r="AM171" s="2"/>
      <c r="AO171" s="97" t="s">
        <v>2454</v>
      </c>
    </row>
    <row r="172" spans="1:41" s="22" customFormat="1" ht="47.25" x14ac:dyDescent="0.25">
      <c r="A172" s="2" t="s">
        <v>995</v>
      </c>
      <c r="B172" s="1">
        <v>6621017953</v>
      </c>
      <c r="C172" s="26">
        <v>1116621000110</v>
      </c>
      <c r="D172" s="2" t="s">
        <v>685</v>
      </c>
      <c r="E172" s="2" t="s">
        <v>686</v>
      </c>
      <c r="F172" s="1">
        <v>1</v>
      </c>
      <c r="G172" s="2" t="s">
        <v>43</v>
      </c>
      <c r="H172" s="1">
        <v>1</v>
      </c>
      <c r="I172" s="1" t="s">
        <v>127</v>
      </c>
      <c r="J172" s="1">
        <v>1</v>
      </c>
      <c r="K172" s="1" t="s">
        <v>613</v>
      </c>
      <c r="L172" s="1">
        <v>1</v>
      </c>
      <c r="M172" s="2" t="s">
        <v>1819</v>
      </c>
      <c r="N172" s="98">
        <v>1</v>
      </c>
      <c r="O172" s="98">
        <f t="shared" si="47"/>
        <v>0.75</v>
      </c>
      <c r="P172" s="98" t="s">
        <v>2824</v>
      </c>
      <c r="Q172" s="98">
        <v>0</v>
      </c>
      <c r="R172" s="98" t="s">
        <v>2824</v>
      </c>
      <c r="S172" s="98" t="s">
        <v>2824</v>
      </c>
      <c r="T172" s="98" t="s">
        <v>2824</v>
      </c>
      <c r="U172" s="98" t="s">
        <v>2824</v>
      </c>
      <c r="V172" s="98" t="s">
        <v>2824</v>
      </c>
      <c r="W172" s="98" t="s">
        <v>2824</v>
      </c>
      <c r="X172" s="98" t="s">
        <v>2824</v>
      </c>
      <c r="Y172" s="98" t="s">
        <v>2824</v>
      </c>
      <c r="Z172" s="98" t="s">
        <v>2824</v>
      </c>
      <c r="AA172" s="1">
        <v>415</v>
      </c>
      <c r="AB172" s="2" t="s">
        <v>46</v>
      </c>
      <c r="AC172" s="14" t="s">
        <v>51</v>
      </c>
      <c r="AD172" s="1" t="s">
        <v>57</v>
      </c>
      <c r="AE172" s="1" t="s">
        <v>687</v>
      </c>
      <c r="AF172" s="72" t="s">
        <v>1852</v>
      </c>
      <c r="AG172" s="72" t="s">
        <v>1853</v>
      </c>
      <c r="AH172" s="38" t="s">
        <v>653</v>
      </c>
      <c r="AI172" s="1">
        <v>6621017953</v>
      </c>
      <c r="AJ172" s="2" t="s">
        <v>685</v>
      </c>
      <c r="AK172" s="2" t="s">
        <v>688</v>
      </c>
      <c r="AL172" s="2"/>
      <c r="AM172" s="2"/>
      <c r="AO172" s="97" t="s">
        <v>2454</v>
      </c>
    </row>
    <row r="173" spans="1:41" s="22" customFormat="1" ht="47.25" x14ac:dyDescent="0.25">
      <c r="A173" s="2" t="s">
        <v>996</v>
      </c>
      <c r="B173" s="1">
        <v>6621017978</v>
      </c>
      <c r="C173" s="26">
        <v>1116621000132</v>
      </c>
      <c r="D173" s="2" t="s">
        <v>689</v>
      </c>
      <c r="E173" s="2" t="s">
        <v>690</v>
      </c>
      <c r="F173" s="1">
        <v>1</v>
      </c>
      <c r="G173" s="1" t="s">
        <v>691</v>
      </c>
      <c r="H173" s="1">
        <v>3</v>
      </c>
      <c r="I173" s="1" t="s">
        <v>44</v>
      </c>
      <c r="J173" s="1">
        <v>2</v>
      </c>
      <c r="K173" s="1" t="s">
        <v>692</v>
      </c>
      <c r="L173" s="1">
        <v>1</v>
      </c>
      <c r="M173" s="1" t="s">
        <v>1819</v>
      </c>
      <c r="N173" s="98">
        <v>1</v>
      </c>
      <c r="O173" s="98">
        <f t="shared" si="47"/>
        <v>0.75</v>
      </c>
      <c r="P173" s="98" t="s">
        <v>2824</v>
      </c>
      <c r="Q173" s="98">
        <v>0</v>
      </c>
      <c r="R173" s="98" t="s">
        <v>2824</v>
      </c>
      <c r="S173" s="98" t="s">
        <v>2824</v>
      </c>
      <c r="T173" s="98" t="s">
        <v>2824</v>
      </c>
      <c r="U173" s="98" t="s">
        <v>2824</v>
      </c>
      <c r="V173" s="98" t="s">
        <v>2824</v>
      </c>
      <c r="W173" s="98" t="s">
        <v>2824</v>
      </c>
      <c r="X173" s="98" t="s">
        <v>2824</v>
      </c>
      <c r="Y173" s="98" t="s">
        <v>2824</v>
      </c>
      <c r="Z173" s="98" t="s">
        <v>2824</v>
      </c>
      <c r="AA173" s="1">
        <v>415</v>
      </c>
      <c r="AB173" s="2" t="s">
        <v>46</v>
      </c>
      <c r="AC173" s="14" t="s">
        <v>51</v>
      </c>
      <c r="AD173" s="1" t="s">
        <v>661</v>
      </c>
      <c r="AE173" s="1">
        <v>26</v>
      </c>
      <c r="AF173" s="75">
        <v>57.481779000000003</v>
      </c>
      <c r="AG173" s="75">
        <v>60.210844999999999</v>
      </c>
      <c r="AH173" s="38" t="s">
        <v>653</v>
      </c>
      <c r="AI173" s="1">
        <v>6621017978</v>
      </c>
      <c r="AJ173" s="2" t="s">
        <v>689</v>
      </c>
      <c r="AK173" s="2" t="s">
        <v>690</v>
      </c>
      <c r="AL173" s="2"/>
      <c r="AM173" s="2"/>
      <c r="AO173" s="97" t="s">
        <v>2454</v>
      </c>
    </row>
    <row r="174" spans="1:41" s="22" customFormat="1" ht="47.25" x14ac:dyDescent="0.25">
      <c r="A174" s="2" t="s">
        <v>997</v>
      </c>
      <c r="B174" s="2">
        <v>6621017978</v>
      </c>
      <c r="C174" s="26">
        <v>1116621000132</v>
      </c>
      <c r="D174" s="2" t="s">
        <v>689</v>
      </c>
      <c r="E174" s="2" t="s">
        <v>690</v>
      </c>
      <c r="F174" s="1">
        <v>1</v>
      </c>
      <c r="G174" s="1" t="s">
        <v>691</v>
      </c>
      <c r="H174" s="1">
        <v>3</v>
      </c>
      <c r="I174" s="1" t="s">
        <v>44</v>
      </c>
      <c r="J174" s="1">
        <v>2</v>
      </c>
      <c r="K174" s="1" t="s">
        <v>692</v>
      </c>
      <c r="L174" s="2">
        <v>1</v>
      </c>
      <c r="M174" s="2" t="s">
        <v>1819</v>
      </c>
      <c r="N174" s="98">
        <v>1</v>
      </c>
      <c r="O174" s="98">
        <f t="shared" si="47"/>
        <v>0.75</v>
      </c>
      <c r="P174" s="98" t="s">
        <v>2824</v>
      </c>
      <c r="Q174" s="98">
        <v>0</v>
      </c>
      <c r="R174" s="98" t="s">
        <v>2824</v>
      </c>
      <c r="S174" s="98" t="s">
        <v>2824</v>
      </c>
      <c r="T174" s="98" t="s">
        <v>2824</v>
      </c>
      <c r="U174" s="98" t="s">
        <v>2824</v>
      </c>
      <c r="V174" s="98" t="s">
        <v>2824</v>
      </c>
      <c r="W174" s="98" t="s">
        <v>2824</v>
      </c>
      <c r="X174" s="98" t="s">
        <v>2824</v>
      </c>
      <c r="Y174" s="98" t="s">
        <v>2824</v>
      </c>
      <c r="Z174" s="98" t="s">
        <v>2824</v>
      </c>
      <c r="AA174" s="1">
        <v>415</v>
      </c>
      <c r="AB174" s="2" t="s">
        <v>46</v>
      </c>
      <c r="AC174" s="14" t="s">
        <v>51</v>
      </c>
      <c r="AD174" s="2" t="s">
        <v>306</v>
      </c>
      <c r="AE174" s="2">
        <v>16</v>
      </c>
      <c r="AF174" s="71" t="s">
        <v>1854</v>
      </c>
      <c r="AG174" s="71" t="s">
        <v>1855</v>
      </c>
      <c r="AH174" s="38" t="s">
        <v>653</v>
      </c>
      <c r="AI174" s="2">
        <v>6621017978</v>
      </c>
      <c r="AJ174" s="2" t="s">
        <v>689</v>
      </c>
      <c r="AK174" s="2" t="s">
        <v>693</v>
      </c>
      <c r="AL174" s="2"/>
      <c r="AM174" s="2"/>
      <c r="AO174" s="97" t="s">
        <v>2454</v>
      </c>
    </row>
    <row r="175" spans="1:41" s="22" customFormat="1" ht="54" customHeight="1" x14ac:dyDescent="0.25">
      <c r="A175" s="2" t="s">
        <v>998</v>
      </c>
      <c r="B175" s="18">
        <v>6621008194</v>
      </c>
      <c r="C175" s="42">
        <v>1026601327642</v>
      </c>
      <c r="D175" s="19" t="s">
        <v>740</v>
      </c>
      <c r="E175" s="2" t="s">
        <v>745</v>
      </c>
      <c r="F175" s="18">
        <v>1</v>
      </c>
      <c r="G175" s="1" t="s">
        <v>43</v>
      </c>
      <c r="H175" s="18">
        <v>3</v>
      </c>
      <c r="I175" s="1" t="s">
        <v>44</v>
      </c>
      <c r="J175" s="18">
        <v>2</v>
      </c>
      <c r="K175" s="1" t="s">
        <v>45</v>
      </c>
      <c r="L175" s="18">
        <v>2</v>
      </c>
      <c r="M175" s="2" t="s">
        <v>1819</v>
      </c>
      <c r="N175" s="98">
        <v>1</v>
      </c>
      <c r="O175" s="98">
        <f t="shared" si="47"/>
        <v>1.5</v>
      </c>
      <c r="P175" s="98" t="s">
        <v>2824</v>
      </c>
      <c r="Q175" s="98">
        <v>0</v>
      </c>
      <c r="R175" s="98" t="s">
        <v>2824</v>
      </c>
      <c r="S175" s="98" t="s">
        <v>2824</v>
      </c>
      <c r="T175" s="98" t="s">
        <v>2824</v>
      </c>
      <c r="U175" s="98" t="s">
        <v>2824</v>
      </c>
      <c r="V175" s="98" t="s">
        <v>2824</v>
      </c>
      <c r="W175" s="98" t="s">
        <v>2824</v>
      </c>
      <c r="X175" s="98" t="s">
        <v>2824</v>
      </c>
      <c r="Y175" s="98" t="s">
        <v>2824</v>
      </c>
      <c r="Z175" s="98" t="s">
        <v>2824</v>
      </c>
      <c r="AA175" s="18">
        <v>415</v>
      </c>
      <c r="AB175" s="19" t="s">
        <v>751</v>
      </c>
      <c r="AC175" s="14" t="s">
        <v>51</v>
      </c>
      <c r="AD175" s="18" t="s">
        <v>752</v>
      </c>
      <c r="AE175" s="18">
        <v>6</v>
      </c>
      <c r="AF175" s="72" t="s">
        <v>753</v>
      </c>
      <c r="AG175" s="72" t="s">
        <v>754</v>
      </c>
      <c r="AH175" s="2" t="s">
        <v>706</v>
      </c>
      <c r="AI175" s="18">
        <v>6621008194</v>
      </c>
      <c r="AJ175" s="19" t="s">
        <v>740</v>
      </c>
      <c r="AK175" s="2" t="s">
        <v>745</v>
      </c>
      <c r="AL175" s="2"/>
      <c r="AM175" s="2"/>
      <c r="AO175" s="97" t="s">
        <v>2449</v>
      </c>
    </row>
    <row r="176" spans="1:41" s="22" customFormat="1" ht="31.5" x14ac:dyDescent="0.25">
      <c r="A176" s="2" t="s">
        <v>999</v>
      </c>
      <c r="B176" s="1">
        <v>6621008148</v>
      </c>
      <c r="C176" s="26">
        <v>1026601327290</v>
      </c>
      <c r="D176" s="2" t="s">
        <v>741</v>
      </c>
      <c r="E176" s="2" t="s">
        <v>746</v>
      </c>
      <c r="F176" s="1">
        <v>1</v>
      </c>
      <c r="G176" s="1" t="s">
        <v>43</v>
      </c>
      <c r="H176" s="1">
        <v>3</v>
      </c>
      <c r="I176" s="1" t="s">
        <v>44</v>
      </c>
      <c r="J176" s="1">
        <v>2</v>
      </c>
      <c r="K176" s="1" t="s">
        <v>45</v>
      </c>
      <c r="L176" s="1">
        <v>2</v>
      </c>
      <c r="M176" s="2" t="s">
        <v>1819</v>
      </c>
      <c r="N176" s="98">
        <v>1</v>
      </c>
      <c r="O176" s="98">
        <f t="shared" si="47"/>
        <v>1.5</v>
      </c>
      <c r="P176" s="98" t="s">
        <v>2824</v>
      </c>
      <c r="Q176" s="98">
        <v>0</v>
      </c>
      <c r="R176" s="98" t="s">
        <v>2824</v>
      </c>
      <c r="S176" s="98" t="s">
        <v>2824</v>
      </c>
      <c r="T176" s="98" t="s">
        <v>2824</v>
      </c>
      <c r="U176" s="98" t="s">
        <v>2824</v>
      </c>
      <c r="V176" s="98" t="s">
        <v>2824</v>
      </c>
      <c r="W176" s="98" t="s">
        <v>2824</v>
      </c>
      <c r="X176" s="98" t="s">
        <v>2824</v>
      </c>
      <c r="Y176" s="98" t="s">
        <v>2824</v>
      </c>
      <c r="Z176" s="98" t="s">
        <v>2824</v>
      </c>
      <c r="AA176" s="1">
        <v>415</v>
      </c>
      <c r="AB176" s="2" t="s">
        <v>46</v>
      </c>
      <c r="AC176" s="14" t="s">
        <v>51</v>
      </c>
      <c r="AD176" s="2" t="s">
        <v>317</v>
      </c>
      <c r="AE176" s="1">
        <v>4</v>
      </c>
      <c r="AF176" s="41" t="s">
        <v>755</v>
      </c>
      <c r="AG176" s="41" t="s">
        <v>756</v>
      </c>
      <c r="AH176" s="2" t="s">
        <v>706</v>
      </c>
      <c r="AI176" s="1">
        <v>6621008148</v>
      </c>
      <c r="AJ176" s="2" t="s">
        <v>741</v>
      </c>
      <c r="AK176" s="2" t="s">
        <v>746</v>
      </c>
      <c r="AL176" s="2"/>
      <c r="AM176" s="2"/>
      <c r="AO176" s="97" t="s">
        <v>2449</v>
      </c>
    </row>
    <row r="177" spans="1:41" s="22" customFormat="1" ht="31.5" x14ac:dyDescent="0.25">
      <c r="A177" s="2" t="s">
        <v>1000</v>
      </c>
      <c r="B177" s="1">
        <v>6621008204</v>
      </c>
      <c r="C177" s="26">
        <v>1026601326872</v>
      </c>
      <c r="D177" s="2" t="s">
        <v>742</v>
      </c>
      <c r="E177" s="2" t="s">
        <v>747</v>
      </c>
      <c r="F177" s="1">
        <v>1</v>
      </c>
      <c r="G177" s="1" t="s">
        <v>43</v>
      </c>
      <c r="H177" s="1">
        <v>1</v>
      </c>
      <c r="I177" s="1" t="s">
        <v>750</v>
      </c>
      <c r="J177" s="1">
        <v>1</v>
      </c>
      <c r="K177" s="1" t="s">
        <v>45</v>
      </c>
      <c r="L177" s="1">
        <v>3</v>
      </c>
      <c r="M177" s="2" t="s">
        <v>1819</v>
      </c>
      <c r="N177" s="98">
        <v>1</v>
      </c>
      <c r="O177" s="98">
        <f t="shared" si="47"/>
        <v>2.25</v>
      </c>
      <c r="P177" s="98" t="s">
        <v>2824</v>
      </c>
      <c r="Q177" s="98">
        <v>0</v>
      </c>
      <c r="R177" s="98" t="s">
        <v>2824</v>
      </c>
      <c r="S177" s="98" t="s">
        <v>2824</v>
      </c>
      <c r="T177" s="98" t="s">
        <v>2824</v>
      </c>
      <c r="U177" s="98" t="s">
        <v>2824</v>
      </c>
      <c r="V177" s="98" t="s">
        <v>2824</v>
      </c>
      <c r="W177" s="98" t="s">
        <v>2824</v>
      </c>
      <c r="X177" s="98" t="s">
        <v>2824</v>
      </c>
      <c r="Y177" s="98" t="s">
        <v>2824</v>
      </c>
      <c r="Z177" s="98" t="s">
        <v>2824</v>
      </c>
      <c r="AA177" s="1">
        <v>415</v>
      </c>
      <c r="AB177" s="2" t="s">
        <v>46</v>
      </c>
      <c r="AC177" s="14" t="s">
        <v>51</v>
      </c>
      <c r="AD177" s="1" t="s">
        <v>92</v>
      </c>
      <c r="AE177" s="1">
        <v>13</v>
      </c>
      <c r="AF177" s="41" t="s">
        <v>757</v>
      </c>
      <c r="AG177" s="41" t="s">
        <v>758</v>
      </c>
      <c r="AH177" s="2" t="s">
        <v>706</v>
      </c>
      <c r="AI177" s="1">
        <v>6621008204</v>
      </c>
      <c r="AJ177" s="2" t="s">
        <v>742</v>
      </c>
      <c r="AK177" s="2" t="s">
        <v>747</v>
      </c>
      <c r="AL177" s="2"/>
      <c r="AM177" s="2"/>
      <c r="AO177" s="97" t="s">
        <v>2449</v>
      </c>
    </row>
    <row r="178" spans="1:41" s="22" customFormat="1" ht="31.5" x14ac:dyDescent="0.25">
      <c r="A178" s="2" t="s">
        <v>1001</v>
      </c>
      <c r="B178" s="1">
        <v>6621008211</v>
      </c>
      <c r="C178" s="26">
        <v>1026601327037</v>
      </c>
      <c r="D178" s="2" t="s">
        <v>743</v>
      </c>
      <c r="E178" s="2" t="s">
        <v>748</v>
      </c>
      <c r="F178" s="1">
        <v>1</v>
      </c>
      <c r="G178" s="1" t="s">
        <v>43</v>
      </c>
      <c r="H178" s="1">
        <v>3</v>
      </c>
      <c r="I178" s="1" t="s">
        <v>44</v>
      </c>
      <c r="J178" s="1">
        <v>2</v>
      </c>
      <c r="K178" s="1" t="s">
        <v>45</v>
      </c>
      <c r="L178" s="1">
        <v>3</v>
      </c>
      <c r="M178" s="2" t="s">
        <v>1819</v>
      </c>
      <c r="N178" s="98">
        <v>1</v>
      </c>
      <c r="O178" s="98">
        <f t="shared" si="47"/>
        <v>2.25</v>
      </c>
      <c r="P178" s="98" t="s">
        <v>2824</v>
      </c>
      <c r="Q178" s="98">
        <v>0</v>
      </c>
      <c r="R178" s="98" t="s">
        <v>2824</v>
      </c>
      <c r="S178" s="98" t="s">
        <v>2824</v>
      </c>
      <c r="T178" s="98" t="s">
        <v>2824</v>
      </c>
      <c r="U178" s="98" t="s">
        <v>2824</v>
      </c>
      <c r="V178" s="98" t="s">
        <v>2824</v>
      </c>
      <c r="W178" s="98" t="s">
        <v>2824</v>
      </c>
      <c r="X178" s="98" t="s">
        <v>2824</v>
      </c>
      <c r="Y178" s="98" t="s">
        <v>2824</v>
      </c>
      <c r="Z178" s="98" t="s">
        <v>2824</v>
      </c>
      <c r="AA178" s="1">
        <v>415</v>
      </c>
      <c r="AB178" s="1" t="s">
        <v>46</v>
      </c>
      <c r="AC178" s="14" t="s">
        <v>51</v>
      </c>
      <c r="AD178" s="1" t="s">
        <v>661</v>
      </c>
      <c r="AE178" s="1">
        <v>69</v>
      </c>
      <c r="AF178" s="41" t="s">
        <v>759</v>
      </c>
      <c r="AG178" s="41" t="s">
        <v>760</v>
      </c>
      <c r="AH178" s="2" t="s">
        <v>706</v>
      </c>
      <c r="AI178" s="1">
        <v>6621008211</v>
      </c>
      <c r="AJ178" s="2" t="s">
        <v>743</v>
      </c>
      <c r="AK178" s="2" t="s">
        <v>748</v>
      </c>
      <c r="AL178" s="2"/>
      <c r="AM178" s="2"/>
      <c r="AO178" s="97" t="s">
        <v>2449</v>
      </c>
    </row>
    <row r="179" spans="1:41" s="22" customFormat="1" ht="31.5" x14ac:dyDescent="0.25">
      <c r="A179" s="2" t="s">
        <v>1002</v>
      </c>
      <c r="B179" s="1">
        <v>6621008229</v>
      </c>
      <c r="C179" s="28">
        <v>1026601327125</v>
      </c>
      <c r="D179" s="18" t="s">
        <v>744</v>
      </c>
      <c r="E179" s="2" t="s">
        <v>749</v>
      </c>
      <c r="F179" s="1">
        <v>1</v>
      </c>
      <c r="G179" s="1" t="s">
        <v>43</v>
      </c>
      <c r="H179" s="1">
        <v>1</v>
      </c>
      <c r="I179" s="1" t="s">
        <v>127</v>
      </c>
      <c r="J179" s="1">
        <v>2</v>
      </c>
      <c r="K179" s="1" t="s">
        <v>45</v>
      </c>
      <c r="L179" s="1">
        <v>2</v>
      </c>
      <c r="M179" s="2" t="s">
        <v>1819</v>
      </c>
      <c r="N179" s="98">
        <v>1</v>
      </c>
      <c r="O179" s="98">
        <f t="shared" si="47"/>
        <v>1.5</v>
      </c>
      <c r="P179" s="98" t="s">
        <v>2824</v>
      </c>
      <c r="Q179" s="98">
        <v>0</v>
      </c>
      <c r="R179" s="98" t="s">
        <v>2824</v>
      </c>
      <c r="S179" s="98" t="s">
        <v>2824</v>
      </c>
      <c r="T179" s="98" t="s">
        <v>2824</v>
      </c>
      <c r="U179" s="98" t="s">
        <v>2824</v>
      </c>
      <c r="V179" s="98" t="s">
        <v>2824</v>
      </c>
      <c r="W179" s="98" t="s">
        <v>2824</v>
      </c>
      <c r="X179" s="98" t="s">
        <v>2824</v>
      </c>
      <c r="Y179" s="98" t="s">
        <v>2824</v>
      </c>
      <c r="Z179" s="98" t="s">
        <v>2824</v>
      </c>
      <c r="AA179" s="1">
        <v>415</v>
      </c>
      <c r="AB179" s="2" t="s">
        <v>46</v>
      </c>
      <c r="AC179" s="14" t="s">
        <v>51</v>
      </c>
      <c r="AD179" s="1" t="s">
        <v>661</v>
      </c>
      <c r="AE179" s="1">
        <v>9</v>
      </c>
      <c r="AF179" s="41" t="s">
        <v>761</v>
      </c>
      <c r="AG179" s="41" t="s">
        <v>762</v>
      </c>
      <c r="AH179" s="2" t="s">
        <v>706</v>
      </c>
      <c r="AI179" s="1">
        <v>6621008229</v>
      </c>
      <c r="AJ179" s="18" t="s">
        <v>744</v>
      </c>
      <c r="AK179" s="2" t="s">
        <v>749</v>
      </c>
      <c r="AL179" s="2"/>
      <c r="AM179" s="2"/>
      <c r="AO179" s="97" t="s">
        <v>2449</v>
      </c>
    </row>
    <row r="180" spans="1:41" s="22" customFormat="1" ht="31.5" x14ac:dyDescent="0.25">
      <c r="A180" s="2" t="s">
        <v>1003</v>
      </c>
      <c r="B180" s="2">
        <v>6621008187</v>
      </c>
      <c r="C180" s="21">
        <v>1026601327411</v>
      </c>
      <c r="D180" s="19" t="s">
        <v>785</v>
      </c>
      <c r="E180" s="2" t="s">
        <v>786</v>
      </c>
      <c r="F180" s="2">
        <v>1</v>
      </c>
      <c r="G180" s="2" t="s">
        <v>43</v>
      </c>
      <c r="H180" s="2">
        <v>1</v>
      </c>
      <c r="I180" s="2" t="s">
        <v>127</v>
      </c>
      <c r="J180" s="2">
        <v>2</v>
      </c>
      <c r="K180" s="2" t="s">
        <v>45</v>
      </c>
      <c r="L180" s="2">
        <v>1</v>
      </c>
      <c r="M180" s="2" t="s">
        <v>1819</v>
      </c>
      <c r="N180" s="98">
        <v>1</v>
      </c>
      <c r="O180" s="98">
        <f t="shared" si="47"/>
        <v>0.75</v>
      </c>
      <c r="P180" s="98" t="s">
        <v>2824</v>
      </c>
      <c r="Q180" s="98">
        <v>0</v>
      </c>
      <c r="R180" s="98" t="s">
        <v>2824</v>
      </c>
      <c r="S180" s="98" t="s">
        <v>2824</v>
      </c>
      <c r="T180" s="98" t="s">
        <v>2824</v>
      </c>
      <c r="U180" s="98" t="s">
        <v>2824</v>
      </c>
      <c r="V180" s="98" t="s">
        <v>2824</v>
      </c>
      <c r="W180" s="98" t="s">
        <v>2824</v>
      </c>
      <c r="X180" s="98" t="s">
        <v>2824</v>
      </c>
      <c r="Y180" s="98" t="s">
        <v>2824</v>
      </c>
      <c r="Z180" s="98" t="s">
        <v>2824</v>
      </c>
      <c r="AA180" s="2">
        <v>415</v>
      </c>
      <c r="AB180" s="25" t="s">
        <v>46</v>
      </c>
      <c r="AC180" s="14" t="s">
        <v>51</v>
      </c>
      <c r="AD180" s="5" t="s">
        <v>752</v>
      </c>
      <c r="AE180" s="5">
        <v>13</v>
      </c>
      <c r="AF180" s="73" t="s">
        <v>2009</v>
      </c>
      <c r="AG180" s="73" t="s">
        <v>2010</v>
      </c>
      <c r="AH180" s="2" t="s">
        <v>706</v>
      </c>
      <c r="AI180" s="5">
        <v>6621008187</v>
      </c>
      <c r="AJ180" s="5" t="s">
        <v>785</v>
      </c>
      <c r="AK180" s="2" t="s">
        <v>786</v>
      </c>
      <c r="AL180" s="2"/>
      <c r="AM180" s="2"/>
      <c r="AO180" s="98" t="s">
        <v>2449</v>
      </c>
    </row>
    <row r="181" spans="1:41" s="22" customFormat="1" ht="47.25" x14ac:dyDescent="0.25">
      <c r="A181" s="2" t="s">
        <v>1004</v>
      </c>
      <c r="B181" s="5">
        <v>6621008236</v>
      </c>
      <c r="C181" s="29">
        <v>1026601327829</v>
      </c>
      <c r="D181" s="5" t="s">
        <v>787</v>
      </c>
      <c r="E181" s="43" t="s">
        <v>790</v>
      </c>
      <c r="F181" s="2">
        <v>1</v>
      </c>
      <c r="G181" s="2" t="s">
        <v>691</v>
      </c>
      <c r="H181" s="2">
        <v>3</v>
      </c>
      <c r="I181" s="2" t="s">
        <v>44</v>
      </c>
      <c r="J181" s="2">
        <v>2</v>
      </c>
      <c r="K181" s="2" t="s">
        <v>692</v>
      </c>
      <c r="L181" s="2">
        <v>3</v>
      </c>
      <c r="M181" s="2" t="s">
        <v>1819</v>
      </c>
      <c r="N181" s="98">
        <v>1</v>
      </c>
      <c r="O181" s="98">
        <f t="shared" si="47"/>
        <v>2.25</v>
      </c>
      <c r="P181" s="98" t="s">
        <v>2824</v>
      </c>
      <c r="Q181" s="98">
        <v>0</v>
      </c>
      <c r="R181" s="98" t="s">
        <v>2824</v>
      </c>
      <c r="S181" s="98" t="s">
        <v>2824</v>
      </c>
      <c r="T181" s="98" t="s">
        <v>2824</v>
      </c>
      <c r="U181" s="98" t="s">
        <v>2824</v>
      </c>
      <c r="V181" s="98" t="s">
        <v>2824</v>
      </c>
      <c r="W181" s="98" t="s">
        <v>2824</v>
      </c>
      <c r="X181" s="98" t="s">
        <v>2824</v>
      </c>
      <c r="Y181" s="98" t="s">
        <v>2824</v>
      </c>
      <c r="Z181" s="98" t="s">
        <v>2824</v>
      </c>
      <c r="AA181" s="2">
        <v>415</v>
      </c>
      <c r="AB181" s="2" t="s">
        <v>46</v>
      </c>
      <c r="AC181" s="14" t="s">
        <v>51</v>
      </c>
      <c r="AD181" s="5" t="s">
        <v>794</v>
      </c>
      <c r="AE181" s="5">
        <v>28</v>
      </c>
      <c r="AF181" s="73" t="s">
        <v>795</v>
      </c>
      <c r="AG181" s="73" t="s">
        <v>796</v>
      </c>
      <c r="AH181" s="2" t="s">
        <v>797</v>
      </c>
      <c r="AI181" s="5">
        <v>6621008236</v>
      </c>
      <c r="AJ181" s="5" t="s">
        <v>787</v>
      </c>
      <c r="AK181" s="43" t="s">
        <v>790</v>
      </c>
      <c r="AL181" s="2"/>
      <c r="AM181" s="2"/>
      <c r="AO181" s="98" t="s">
        <v>2451</v>
      </c>
    </row>
    <row r="182" spans="1:41" s="22" customFormat="1" ht="47.25" x14ac:dyDescent="0.25">
      <c r="A182" s="2" t="s">
        <v>1005</v>
      </c>
      <c r="B182" s="24">
        <v>6621017946</v>
      </c>
      <c r="C182" s="29">
        <v>1116621000100</v>
      </c>
      <c r="D182" s="5" t="s">
        <v>1788</v>
      </c>
      <c r="E182" s="2" t="s">
        <v>791</v>
      </c>
      <c r="F182" s="1">
        <v>1</v>
      </c>
      <c r="G182" s="1" t="s">
        <v>43</v>
      </c>
      <c r="H182" s="1">
        <v>3</v>
      </c>
      <c r="I182" s="1" t="s">
        <v>44</v>
      </c>
      <c r="J182" s="1">
        <v>5</v>
      </c>
      <c r="K182" s="1" t="s">
        <v>2918</v>
      </c>
      <c r="L182" s="1">
        <v>1</v>
      </c>
      <c r="M182" s="2">
        <v>0.25</v>
      </c>
      <c r="N182" s="98">
        <v>1</v>
      </c>
      <c r="O182" s="98">
        <f t="shared" si="47"/>
        <v>0.25</v>
      </c>
      <c r="P182" s="98" t="s">
        <v>2824</v>
      </c>
      <c r="Q182" s="98">
        <v>0</v>
      </c>
      <c r="R182" s="98" t="s">
        <v>2824</v>
      </c>
      <c r="S182" s="98" t="s">
        <v>2824</v>
      </c>
      <c r="T182" s="98" t="s">
        <v>2824</v>
      </c>
      <c r="U182" s="98" t="s">
        <v>2824</v>
      </c>
      <c r="V182" s="98" t="s">
        <v>2824</v>
      </c>
      <c r="W182" s="98" t="s">
        <v>2824</v>
      </c>
      <c r="X182" s="98" t="s">
        <v>2824</v>
      </c>
      <c r="Y182" s="98" t="s">
        <v>2824</v>
      </c>
      <c r="Z182" s="98" t="s">
        <v>2824</v>
      </c>
      <c r="AA182" s="1">
        <v>415</v>
      </c>
      <c r="AB182" s="2" t="s">
        <v>46</v>
      </c>
      <c r="AC182" s="14" t="s">
        <v>51</v>
      </c>
      <c r="AD182" s="24" t="s">
        <v>202</v>
      </c>
      <c r="AE182" s="24">
        <v>30</v>
      </c>
      <c r="AF182" s="69" t="s">
        <v>648</v>
      </c>
      <c r="AG182" s="69" t="s">
        <v>649</v>
      </c>
      <c r="AH182" s="2" t="s">
        <v>797</v>
      </c>
      <c r="AI182" s="24">
        <v>6621017946</v>
      </c>
      <c r="AJ182" s="5" t="s">
        <v>788</v>
      </c>
      <c r="AK182" s="2" t="s">
        <v>791</v>
      </c>
      <c r="AL182" s="2"/>
      <c r="AM182" s="2"/>
      <c r="AO182" s="98" t="s">
        <v>2451</v>
      </c>
    </row>
    <row r="183" spans="1:41" s="22" customFormat="1" ht="62.25" customHeight="1" x14ac:dyDescent="0.25">
      <c r="A183" s="2" t="s">
        <v>1006</v>
      </c>
      <c r="B183" s="5">
        <v>6621008243</v>
      </c>
      <c r="C183" s="29">
        <v>1026601327092</v>
      </c>
      <c r="D183" s="5" t="s">
        <v>789</v>
      </c>
      <c r="E183" s="2" t="s">
        <v>792</v>
      </c>
      <c r="F183" s="2">
        <v>1</v>
      </c>
      <c r="G183" s="2" t="s">
        <v>43</v>
      </c>
      <c r="H183" s="2">
        <v>5</v>
      </c>
      <c r="I183" s="2" t="s">
        <v>793</v>
      </c>
      <c r="J183" s="2">
        <v>2</v>
      </c>
      <c r="K183" s="2" t="s">
        <v>45</v>
      </c>
      <c r="L183" s="2">
        <v>1</v>
      </c>
      <c r="M183" s="2" t="s">
        <v>1819</v>
      </c>
      <c r="N183" s="98">
        <v>1</v>
      </c>
      <c r="O183" s="98">
        <f t="shared" si="47"/>
        <v>0.75</v>
      </c>
      <c r="P183" s="98" t="s">
        <v>2824</v>
      </c>
      <c r="Q183" s="98">
        <v>0</v>
      </c>
      <c r="R183" s="98" t="s">
        <v>2824</v>
      </c>
      <c r="S183" s="98" t="s">
        <v>2824</v>
      </c>
      <c r="T183" s="98" t="s">
        <v>2824</v>
      </c>
      <c r="U183" s="98" t="s">
        <v>2824</v>
      </c>
      <c r="V183" s="98" t="s">
        <v>2824</v>
      </c>
      <c r="W183" s="98" t="s">
        <v>2824</v>
      </c>
      <c r="X183" s="98" t="s">
        <v>2824</v>
      </c>
      <c r="Y183" s="98" t="s">
        <v>2824</v>
      </c>
      <c r="Z183" s="98" t="s">
        <v>2824</v>
      </c>
      <c r="AA183" s="2">
        <v>415</v>
      </c>
      <c r="AB183" s="2" t="s">
        <v>46</v>
      </c>
      <c r="AC183" s="14" t="s">
        <v>51</v>
      </c>
      <c r="AD183" s="5" t="s">
        <v>2004</v>
      </c>
      <c r="AE183" s="5">
        <v>21</v>
      </c>
      <c r="AF183" s="73">
        <v>57.494385999999999</v>
      </c>
      <c r="AG183" s="73">
        <v>60.224136000000001</v>
      </c>
      <c r="AH183" s="2" t="s">
        <v>797</v>
      </c>
      <c r="AI183" s="5">
        <v>6621008243</v>
      </c>
      <c r="AJ183" s="5" t="s">
        <v>789</v>
      </c>
      <c r="AK183" s="2" t="s">
        <v>792</v>
      </c>
      <c r="AL183" s="2"/>
      <c r="AM183" s="2"/>
      <c r="AO183" s="98" t="s">
        <v>2451</v>
      </c>
    </row>
    <row r="184" spans="1:41" s="15" customFormat="1" ht="73.5" customHeight="1" x14ac:dyDescent="0.25">
      <c r="A184" s="2" t="s">
        <v>1007</v>
      </c>
      <c r="B184" s="1">
        <v>6621002530</v>
      </c>
      <c r="C184" s="26">
        <v>1026601327939</v>
      </c>
      <c r="D184" s="2" t="s">
        <v>2890</v>
      </c>
      <c r="E184" s="2" t="s">
        <v>2024</v>
      </c>
      <c r="F184" s="1">
        <v>2</v>
      </c>
      <c r="G184" s="1" t="s">
        <v>1800</v>
      </c>
      <c r="H184" s="1">
        <v>3</v>
      </c>
      <c r="I184" s="1" t="s">
        <v>44</v>
      </c>
      <c r="J184" s="2">
        <v>3</v>
      </c>
      <c r="K184" s="2" t="s">
        <v>613</v>
      </c>
      <c r="L184" s="14">
        <v>3</v>
      </c>
      <c r="M184" s="14">
        <v>1.1000000000000001</v>
      </c>
      <c r="N184" s="98">
        <v>1</v>
      </c>
      <c r="O184" s="98">
        <f t="shared" si="47"/>
        <v>3.3000000000000003</v>
      </c>
      <c r="P184" s="14" t="s">
        <v>2286</v>
      </c>
      <c r="Q184" s="98">
        <v>0</v>
      </c>
      <c r="R184" s="98" t="s">
        <v>2824</v>
      </c>
      <c r="S184" s="100" t="s">
        <v>2825</v>
      </c>
      <c r="T184" s="121">
        <f t="shared" ref="T184" si="48">2*1.5*2/7</f>
        <v>0.8571428571428571</v>
      </c>
      <c r="U184" s="2">
        <v>1</v>
      </c>
      <c r="V184" s="2">
        <v>1.1000000000000001</v>
      </c>
      <c r="W184" s="100" t="s">
        <v>2825</v>
      </c>
      <c r="X184" s="117">
        <f t="shared" ref="X184" si="49">U184*V184/7</f>
        <v>0.15714285714285717</v>
      </c>
      <c r="Y184" s="2">
        <v>3</v>
      </c>
      <c r="Z184" s="2" t="s">
        <v>2295</v>
      </c>
      <c r="AA184" s="2">
        <v>415</v>
      </c>
      <c r="AB184" s="2" t="s">
        <v>46</v>
      </c>
      <c r="AC184" s="14" t="s">
        <v>51</v>
      </c>
      <c r="AD184" s="14" t="s">
        <v>306</v>
      </c>
      <c r="AE184" s="14">
        <v>1</v>
      </c>
      <c r="AF184" s="67" t="s">
        <v>2057</v>
      </c>
      <c r="AG184" s="67" t="s">
        <v>2058</v>
      </c>
      <c r="AH184" s="14"/>
      <c r="AI184" s="14"/>
      <c r="AJ184" s="14"/>
      <c r="AK184" s="14"/>
      <c r="AL184" s="14" t="s">
        <v>148</v>
      </c>
      <c r="AM184" s="14" t="s">
        <v>2500</v>
      </c>
      <c r="AO184" s="98" t="s">
        <v>148</v>
      </c>
    </row>
    <row r="185" spans="1:41" s="15" customFormat="1" ht="53.25" customHeight="1" x14ac:dyDescent="0.25">
      <c r="A185" s="2" t="s">
        <v>1008</v>
      </c>
      <c r="B185" s="14">
        <v>667101001</v>
      </c>
      <c r="C185" s="16">
        <v>1106671007200</v>
      </c>
      <c r="D185" s="14" t="s">
        <v>1454</v>
      </c>
      <c r="E185" s="14" t="s">
        <v>1455</v>
      </c>
      <c r="F185" s="1">
        <v>1</v>
      </c>
      <c r="G185" s="1" t="s">
        <v>43</v>
      </c>
      <c r="H185" s="2">
        <v>3</v>
      </c>
      <c r="I185" s="2" t="s">
        <v>44</v>
      </c>
      <c r="J185" s="2">
        <v>2</v>
      </c>
      <c r="K185" s="2" t="s">
        <v>692</v>
      </c>
      <c r="L185" s="14">
        <v>4</v>
      </c>
      <c r="M185" s="14" t="s">
        <v>1819</v>
      </c>
      <c r="N185" s="98">
        <v>1</v>
      </c>
      <c r="O185" s="98">
        <f t="shared" si="47"/>
        <v>3</v>
      </c>
      <c r="P185" s="98" t="s">
        <v>2824</v>
      </c>
      <c r="Q185" s="98">
        <v>0</v>
      </c>
      <c r="R185" s="98" t="s">
        <v>2824</v>
      </c>
      <c r="S185" s="98" t="s">
        <v>2824</v>
      </c>
      <c r="T185" s="98" t="s">
        <v>2824</v>
      </c>
      <c r="U185" s="98" t="s">
        <v>2824</v>
      </c>
      <c r="V185" s="98" t="s">
        <v>2824</v>
      </c>
      <c r="W185" s="98" t="s">
        <v>2824</v>
      </c>
      <c r="X185" s="98" t="s">
        <v>2824</v>
      </c>
      <c r="Y185" s="98" t="s">
        <v>2824</v>
      </c>
      <c r="Z185" s="98" t="s">
        <v>2824</v>
      </c>
      <c r="AA185" s="2">
        <v>415</v>
      </c>
      <c r="AB185" s="2" t="s">
        <v>46</v>
      </c>
      <c r="AC185" s="14" t="s">
        <v>51</v>
      </c>
      <c r="AD185" s="14" t="s">
        <v>636</v>
      </c>
      <c r="AE185" s="14" t="s">
        <v>1456</v>
      </c>
      <c r="AF185" s="67">
        <v>57.484490000000001</v>
      </c>
      <c r="AG185" s="67">
        <v>60.183810000000001</v>
      </c>
      <c r="AH185" s="14" t="s">
        <v>635</v>
      </c>
      <c r="AI185" s="14">
        <v>667101001</v>
      </c>
      <c r="AJ185" s="14" t="s">
        <v>1454</v>
      </c>
      <c r="AK185" s="14" t="s">
        <v>1455</v>
      </c>
      <c r="AL185" s="14"/>
      <c r="AM185" s="14"/>
      <c r="AO185" s="98" t="s">
        <v>2450</v>
      </c>
    </row>
    <row r="186" spans="1:41" s="15" customFormat="1" ht="54.75" customHeight="1" x14ac:dyDescent="0.25">
      <c r="A186" s="2" t="s">
        <v>1009</v>
      </c>
      <c r="B186" s="14">
        <v>667101001</v>
      </c>
      <c r="C186" s="16">
        <v>1106671007200</v>
      </c>
      <c r="D186" s="14" t="s">
        <v>1454</v>
      </c>
      <c r="E186" s="14" t="s">
        <v>1455</v>
      </c>
      <c r="F186" s="1">
        <v>1</v>
      </c>
      <c r="G186" s="1" t="s">
        <v>43</v>
      </c>
      <c r="H186" s="2">
        <v>3</v>
      </c>
      <c r="I186" s="2" t="s">
        <v>44</v>
      </c>
      <c r="J186" s="2">
        <v>2</v>
      </c>
      <c r="K186" s="2" t="s">
        <v>692</v>
      </c>
      <c r="L186" s="14">
        <v>1</v>
      </c>
      <c r="M186" s="14">
        <v>8</v>
      </c>
      <c r="N186" s="98">
        <v>1</v>
      </c>
      <c r="O186" s="98">
        <f t="shared" si="47"/>
        <v>8</v>
      </c>
      <c r="P186" s="98" t="s">
        <v>2824</v>
      </c>
      <c r="Q186" s="98">
        <v>0</v>
      </c>
      <c r="R186" s="98" t="s">
        <v>2824</v>
      </c>
      <c r="S186" s="98" t="s">
        <v>2824</v>
      </c>
      <c r="T186" s="98" t="s">
        <v>2824</v>
      </c>
      <c r="U186" s="98" t="s">
        <v>2824</v>
      </c>
      <c r="V186" s="98" t="s">
        <v>2824</v>
      </c>
      <c r="W186" s="98" t="s">
        <v>2824</v>
      </c>
      <c r="X186" s="98" t="s">
        <v>2824</v>
      </c>
      <c r="Y186" s="98" t="s">
        <v>2824</v>
      </c>
      <c r="Z186" s="98" t="s">
        <v>2824</v>
      </c>
      <c r="AA186" s="2">
        <v>415</v>
      </c>
      <c r="AB186" s="2" t="s">
        <v>46</v>
      </c>
      <c r="AC186" s="14" t="s">
        <v>51</v>
      </c>
      <c r="AD186" s="14" t="s">
        <v>636</v>
      </c>
      <c r="AE186" s="14" t="s">
        <v>1457</v>
      </c>
      <c r="AF186" s="67" t="s">
        <v>1856</v>
      </c>
      <c r="AG186" s="67" t="s">
        <v>1857</v>
      </c>
      <c r="AH186" s="14" t="s">
        <v>635</v>
      </c>
      <c r="AI186" s="14">
        <v>667101001</v>
      </c>
      <c r="AJ186" s="14" t="s">
        <v>1454</v>
      </c>
      <c r="AK186" s="14" t="s">
        <v>1858</v>
      </c>
      <c r="AL186" s="14"/>
      <c r="AM186" s="14"/>
      <c r="AO186" s="98" t="s">
        <v>2450</v>
      </c>
    </row>
    <row r="187" spans="1:41" s="15" customFormat="1" ht="57.75" customHeight="1" x14ac:dyDescent="0.25">
      <c r="A187" s="2" t="s">
        <v>1010</v>
      </c>
      <c r="B187" s="14">
        <v>667101001</v>
      </c>
      <c r="C187" s="16">
        <v>1106671007200</v>
      </c>
      <c r="D187" s="14" t="s">
        <v>1454</v>
      </c>
      <c r="E187" s="14" t="s">
        <v>1858</v>
      </c>
      <c r="F187" s="1">
        <v>1</v>
      </c>
      <c r="G187" s="1" t="s">
        <v>43</v>
      </c>
      <c r="H187" s="2">
        <v>3</v>
      </c>
      <c r="I187" s="2" t="s">
        <v>44</v>
      </c>
      <c r="J187" s="14">
        <v>5</v>
      </c>
      <c r="K187" s="14" t="s">
        <v>1458</v>
      </c>
      <c r="L187" s="14">
        <v>1</v>
      </c>
      <c r="M187" s="14">
        <v>8</v>
      </c>
      <c r="N187" s="98">
        <v>1</v>
      </c>
      <c r="O187" s="98">
        <f t="shared" si="47"/>
        <v>8</v>
      </c>
      <c r="P187" s="98" t="s">
        <v>2824</v>
      </c>
      <c r="Q187" s="98">
        <v>0</v>
      </c>
      <c r="R187" s="98" t="s">
        <v>2824</v>
      </c>
      <c r="S187" s="98" t="s">
        <v>2824</v>
      </c>
      <c r="T187" s="98" t="s">
        <v>2824</v>
      </c>
      <c r="U187" s="98" t="s">
        <v>2824</v>
      </c>
      <c r="V187" s="98" t="s">
        <v>2824</v>
      </c>
      <c r="W187" s="98" t="s">
        <v>2824</v>
      </c>
      <c r="X187" s="98" t="s">
        <v>2824</v>
      </c>
      <c r="Y187" s="98" t="s">
        <v>2824</v>
      </c>
      <c r="Z187" s="98" t="s">
        <v>2824</v>
      </c>
      <c r="AA187" s="2">
        <v>415</v>
      </c>
      <c r="AB187" s="2" t="s">
        <v>46</v>
      </c>
      <c r="AC187" s="14" t="s">
        <v>51</v>
      </c>
      <c r="AD187" s="14" t="s">
        <v>639</v>
      </c>
      <c r="AE187" s="14" t="s">
        <v>1459</v>
      </c>
      <c r="AF187" s="67" t="s">
        <v>1859</v>
      </c>
      <c r="AG187" s="67" t="s">
        <v>1860</v>
      </c>
      <c r="AH187" s="14" t="s">
        <v>635</v>
      </c>
      <c r="AI187" s="14">
        <v>667101001</v>
      </c>
      <c r="AJ187" s="14" t="s">
        <v>1454</v>
      </c>
      <c r="AK187" s="14" t="s">
        <v>1455</v>
      </c>
      <c r="AL187" s="14"/>
      <c r="AM187" s="14"/>
      <c r="AO187" s="98" t="s">
        <v>2450</v>
      </c>
    </row>
    <row r="188" spans="1:41" s="15" customFormat="1" ht="51" customHeight="1" x14ac:dyDescent="0.25">
      <c r="A188" s="2" t="s">
        <v>1011</v>
      </c>
      <c r="B188" s="14">
        <v>667101001</v>
      </c>
      <c r="C188" s="16">
        <v>1106671007200</v>
      </c>
      <c r="D188" s="14" t="s">
        <v>1454</v>
      </c>
      <c r="E188" s="14" t="s">
        <v>1455</v>
      </c>
      <c r="F188" s="1">
        <v>1</v>
      </c>
      <c r="G188" s="1" t="s">
        <v>43</v>
      </c>
      <c r="H188" s="2">
        <v>3</v>
      </c>
      <c r="I188" s="2" t="s">
        <v>44</v>
      </c>
      <c r="J188" s="2">
        <v>2</v>
      </c>
      <c r="K188" s="2" t="s">
        <v>692</v>
      </c>
      <c r="L188" s="14">
        <v>1</v>
      </c>
      <c r="M188" s="14">
        <v>8</v>
      </c>
      <c r="N188" s="98">
        <v>1</v>
      </c>
      <c r="O188" s="98">
        <f t="shared" si="47"/>
        <v>8</v>
      </c>
      <c r="P188" s="98" t="s">
        <v>2824</v>
      </c>
      <c r="Q188" s="98">
        <v>0</v>
      </c>
      <c r="R188" s="98" t="s">
        <v>2824</v>
      </c>
      <c r="S188" s="98" t="s">
        <v>2824</v>
      </c>
      <c r="T188" s="98" t="s">
        <v>2824</v>
      </c>
      <c r="U188" s="98" t="s">
        <v>2824</v>
      </c>
      <c r="V188" s="98" t="s">
        <v>2824</v>
      </c>
      <c r="W188" s="98" t="s">
        <v>2824</v>
      </c>
      <c r="X188" s="98" t="s">
        <v>2824</v>
      </c>
      <c r="Y188" s="98" t="s">
        <v>2824</v>
      </c>
      <c r="Z188" s="98" t="s">
        <v>2824</v>
      </c>
      <c r="AA188" s="2">
        <v>415</v>
      </c>
      <c r="AB188" s="2" t="s">
        <v>46</v>
      </c>
      <c r="AC188" s="14" t="s">
        <v>51</v>
      </c>
      <c r="AD188" s="14" t="s">
        <v>2030</v>
      </c>
      <c r="AE188" s="14" t="s">
        <v>1460</v>
      </c>
      <c r="AF188" s="67">
        <v>57.488079999999997</v>
      </c>
      <c r="AG188" s="67">
        <v>60.195999999999998</v>
      </c>
      <c r="AH188" s="14" t="s">
        <v>635</v>
      </c>
      <c r="AI188" s="14">
        <v>667101001</v>
      </c>
      <c r="AJ188" s="14" t="s">
        <v>1454</v>
      </c>
      <c r="AK188" s="14" t="s">
        <v>1455</v>
      </c>
      <c r="AL188" s="14"/>
      <c r="AM188" s="14"/>
      <c r="AO188" s="98" t="s">
        <v>2450</v>
      </c>
    </row>
    <row r="189" spans="1:41" s="15" customFormat="1" ht="31.5" x14ac:dyDescent="0.25">
      <c r="A189" s="2" t="s">
        <v>1012</v>
      </c>
      <c r="B189" s="14">
        <v>6682010105</v>
      </c>
      <c r="C189" s="16">
        <v>1169658001952</v>
      </c>
      <c r="D189" s="14" t="s">
        <v>1461</v>
      </c>
      <c r="E189" s="14" t="s">
        <v>1462</v>
      </c>
      <c r="F189" s="1">
        <v>1</v>
      </c>
      <c r="G189" s="1" t="s">
        <v>43</v>
      </c>
      <c r="H189" s="2">
        <v>3</v>
      </c>
      <c r="I189" s="2" t="s">
        <v>44</v>
      </c>
      <c r="J189" s="2">
        <v>2</v>
      </c>
      <c r="K189" s="2" t="s">
        <v>692</v>
      </c>
      <c r="L189" s="14">
        <v>1</v>
      </c>
      <c r="M189" s="14">
        <v>8</v>
      </c>
      <c r="N189" s="98">
        <v>1</v>
      </c>
      <c r="O189" s="98">
        <f t="shared" si="47"/>
        <v>8</v>
      </c>
      <c r="P189" s="98" t="s">
        <v>2824</v>
      </c>
      <c r="Q189" s="98">
        <v>0</v>
      </c>
      <c r="R189" s="98" t="s">
        <v>2824</v>
      </c>
      <c r="S189" s="98" t="s">
        <v>2824</v>
      </c>
      <c r="T189" s="98" t="s">
        <v>2824</v>
      </c>
      <c r="U189" s="98" t="s">
        <v>2824</v>
      </c>
      <c r="V189" s="98" t="s">
        <v>2824</v>
      </c>
      <c r="W189" s="98" t="s">
        <v>2824</v>
      </c>
      <c r="X189" s="98" t="s">
        <v>2824</v>
      </c>
      <c r="Y189" s="98" t="s">
        <v>2824</v>
      </c>
      <c r="Z189" s="98" t="s">
        <v>2824</v>
      </c>
      <c r="AA189" s="2">
        <v>415</v>
      </c>
      <c r="AB189" s="2" t="s">
        <v>46</v>
      </c>
      <c r="AC189" s="14" t="s">
        <v>51</v>
      </c>
      <c r="AD189" s="14" t="s">
        <v>636</v>
      </c>
      <c r="AE189" s="14" t="s">
        <v>1463</v>
      </c>
      <c r="AF189" s="67" t="s">
        <v>1861</v>
      </c>
      <c r="AG189" s="67" t="s">
        <v>1862</v>
      </c>
      <c r="AH189" s="14" t="s">
        <v>635</v>
      </c>
      <c r="AI189" s="14">
        <v>6682010105</v>
      </c>
      <c r="AJ189" s="14" t="s">
        <v>1461</v>
      </c>
      <c r="AK189" s="14" t="s">
        <v>1462</v>
      </c>
      <c r="AL189" s="14"/>
      <c r="AM189" s="14"/>
      <c r="AO189" s="98" t="s">
        <v>2450</v>
      </c>
    </row>
    <row r="190" spans="1:41" s="15" customFormat="1" ht="47.25" x14ac:dyDescent="0.25">
      <c r="A190" s="2" t="s">
        <v>1013</v>
      </c>
      <c r="B190" s="14">
        <v>6621014470</v>
      </c>
      <c r="C190" s="16">
        <v>1086621000025</v>
      </c>
      <c r="D190" s="14" t="s">
        <v>1464</v>
      </c>
      <c r="E190" s="14" t="s">
        <v>1465</v>
      </c>
      <c r="F190" s="1">
        <v>1</v>
      </c>
      <c r="G190" s="1" t="s">
        <v>43</v>
      </c>
      <c r="H190" s="1">
        <v>1</v>
      </c>
      <c r="I190" s="1" t="s">
        <v>127</v>
      </c>
      <c r="J190" s="2">
        <v>3</v>
      </c>
      <c r="K190" s="2" t="s">
        <v>128</v>
      </c>
      <c r="L190" s="14">
        <v>3</v>
      </c>
      <c r="M190" s="14" t="s">
        <v>1819</v>
      </c>
      <c r="N190" s="98">
        <v>1</v>
      </c>
      <c r="O190" s="98">
        <f t="shared" si="47"/>
        <v>2.25</v>
      </c>
      <c r="P190" s="98" t="s">
        <v>2824</v>
      </c>
      <c r="Q190" s="98">
        <v>0</v>
      </c>
      <c r="R190" s="98" t="s">
        <v>2824</v>
      </c>
      <c r="S190" s="98" t="s">
        <v>2824</v>
      </c>
      <c r="T190" s="98" t="s">
        <v>2824</v>
      </c>
      <c r="U190" s="98" t="s">
        <v>2824</v>
      </c>
      <c r="V190" s="98" t="s">
        <v>2824</v>
      </c>
      <c r="W190" s="98" t="s">
        <v>2824</v>
      </c>
      <c r="X190" s="98" t="s">
        <v>2824</v>
      </c>
      <c r="Y190" s="98" t="s">
        <v>2824</v>
      </c>
      <c r="Z190" s="98" t="s">
        <v>2824</v>
      </c>
      <c r="AA190" s="2">
        <v>415</v>
      </c>
      <c r="AB190" s="2" t="s">
        <v>46</v>
      </c>
      <c r="AC190" s="14" t="s">
        <v>51</v>
      </c>
      <c r="AD190" s="14" t="s">
        <v>202</v>
      </c>
      <c r="AE190" s="14">
        <v>22</v>
      </c>
      <c r="AF190" s="67" t="s">
        <v>1466</v>
      </c>
      <c r="AG190" s="67" t="s">
        <v>1467</v>
      </c>
      <c r="AH190" s="14" t="s">
        <v>797</v>
      </c>
      <c r="AI190" s="14">
        <v>6621014470</v>
      </c>
      <c r="AJ190" s="14" t="s">
        <v>1464</v>
      </c>
      <c r="AK190" s="14" t="s">
        <v>1465</v>
      </c>
      <c r="AL190" s="14"/>
      <c r="AM190" s="14"/>
      <c r="AO190" s="98" t="s">
        <v>2451</v>
      </c>
    </row>
    <row r="191" spans="1:41" s="15" customFormat="1" ht="47.25" x14ac:dyDescent="0.25">
      <c r="A191" s="2" t="s">
        <v>1014</v>
      </c>
      <c r="B191" s="14">
        <v>6621014470</v>
      </c>
      <c r="C191" s="16">
        <v>1086621000025</v>
      </c>
      <c r="D191" s="14" t="s">
        <v>1464</v>
      </c>
      <c r="E191" s="14" t="s">
        <v>1465</v>
      </c>
      <c r="F191" s="1">
        <v>1</v>
      </c>
      <c r="G191" s="1" t="s">
        <v>43</v>
      </c>
      <c r="H191" s="1">
        <v>1</v>
      </c>
      <c r="I191" s="1" t="s">
        <v>127</v>
      </c>
      <c r="J191" s="2">
        <v>1</v>
      </c>
      <c r="K191" s="2" t="s">
        <v>613</v>
      </c>
      <c r="L191" s="14">
        <v>1</v>
      </c>
      <c r="M191" s="14" t="s">
        <v>1819</v>
      </c>
      <c r="N191" s="98">
        <v>1</v>
      </c>
      <c r="O191" s="98">
        <f t="shared" si="47"/>
        <v>0.75</v>
      </c>
      <c r="P191" s="98" t="s">
        <v>2824</v>
      </c>
      <c r="Q191" s="98">
        <v>0</v>
      </c>
      <c r="R191" s="98" t="s">
        <v>2824</v>
      </c>
      <c r="S191" s="98" t="s">
        <v>2824</v>
      </c>
      <c r="T191" s="98" t="s">
        <v>2824</v>
      </c>
      <c r="U191" s="98" t="s">
        <v>2824</v>
      </c>
      <c r="V191" s="98" t="s">
        <v>2824</v>
      </c>
      <c r="W191" s="98" t="s">
        <v>2824</v>
      </c>
      <c r="X191" s="98" t="s">
        <v>2824</v>
      </c>
      <c r="Y191" s="98" t="s">
        <v>2824</v>
      </c>
      <c r="Z191" s="98" t="s">
        <v>2824</v>
      </c>
      <c r="AA191" s="2">
        <v>415</v>
      </c>
      <c r="AB191" s="2" t="s">
        <v>46</v>
      </c>
      <c r="AC191" s="14" t="s">
        <v>51</v>
      </c>
      <c r="AD191" s="14" t="s">
        <v>202</v>
      </c>
      <c r="AE191" s="14" t="s">
        <v>1468</v>
      </c>
      <c r="AF191" s="41" t="s">
        <v>1863</v>
      </c>
      <c r="AG191" s="41" t="s">
        <v>1469</v>
      </c>
      <c r="AH191" s="14" t="s">
        <v>797</v>
      </c>
      <c r="AI191" s="14">
        <v>6621014470</v>
      </c>
      <c r="AJ191" s="14" t="s">
        <v>1464</v>
      </c>
      <c r="AK191" s="14" t="s">
        <v>1470</v>
      </c>
      <c r="AL191" s="14"/>
      <c r="AM191" s="14"/>
      <c r="AO191" s="97" t="s">
        <v>2451</v>
      </c>
    </row>
    <row r="192" spans="1:41" s="15" customFormat="1" ht="32.25" customHeight="1" x14ac:dyDescent="0.25">
      <c r="A192" s="97" t="s">
        <v>1015</v>
      </c>
      <c r="B192" s="14"/>
      <c r="C192" s="16"/>
      <c r="D192" s="14"/>
      <c r="E192" s="14"/>
      <c r="F192" s="1"/>
      <c r="G192" s="1"/>
      <c r="H192" s="1"/>
      <c r="I192" s="1"/>
      <c r="J192" s="2"/>
      <c r="K192" s="2"/>
      <c r="L192" s="14"/>
      <c r="M192" s="14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2"/>
      <c r="AB192" s="2"/>
      <c r="AC192" s="14"/>
      <c r="AD192" s="22"/>
      <c r="AE192" s="14"/>
      <c r="AF192" s="41"/>
      <c r="AG192" s="74"/>
      <c r="AH192" s="14"/>
      <c r="AI192" s="14"/>
      <c r="AJ192" s="14"/>
      <c r="AK192" s="14"/>
      <c r="AL192" s="14"/>
      <c r="AM192" s="14"/>
      <c r="AO192" s="97"/>
    </row>
    <row r="193" spans="1:41" s="15" customFormat="1" ht="31.5" x14ac:dyDescent="0.25">
      <c r="A193" s="97" t="s">
        <v>1016</v>
      </c>
      <c r="B193" s="14">
        <v>6621011743</v>
      </c>
      <c r="C193" s="16">
        <v>1069621003132</v>
      </c>
      <c r="D193" s="14" t="s">
        <v>624</v>
      </c>
      <c r="E193" s="14" t="s">
        <v>1476</v>
      </c>
      <c r="F193" s="1">
        <v>1</v>
      </c>
      <c r="G193" s="1" t="s">
        <v>43</v>
      </c>
      <c r="H193" s="1">
        <v>1</v>
      </c>
      <c r="I193" s="1" t="s">
        <v>127</v>
      </c>
      <c r="J193" s="1">
        <v>1</v>
      </c>
      <c r="K193" s="1" t="s">
        <v>613</v>
      </c>
      <c r="L193" s="14">
        <v>1</v>
      </c>
      <c r="M193" s="14">
        <v>4</v>
      </c>
      <c r="N193" s="98">
        <v>1</v>
      </c>
      <c r="O193" s="98">
        <f t="shared" si="47"/>
        <v>4</v>
      </c>
      <c r="P193" s="98" t="s">
        <v>2824</v>
      </c>
      <c r="Q193" s="98">
        <v>0</v>
      </c>
      <c r="R193" s="98" t="s">
        <v>2824</v>
      </c>
      <c r="S193" s="98" t="s">
        <v>2824</v>
      </c>
      <c r="T193" s="98" t="s">
        <v>2824</v>
      </c>
      <c r="U193" s="98" t="s">
        <v>2824</v>
      </c>
      <c r="V193" s="98" t="s">
        <v>2824</v>
      </c>
      <c r="W193" s="98" t="s">
        <v>2824</v>
      </c>
      <c r="X193" s="98" t="s">
        <v>2824</v>
      </c>
      <c r="Y193" s="98" t="s">
        <v>2824</v>
      </c>
      <c r="Z193" s="98" t="s">
        <v>2824</v>
      </c>
      <c r="AA193" s="2">
        <v>415</v>
      </c>
      <c r="AB193" s="2" t="s">
        <v>46</v>
      </c>
      <c r="AC193" s="14" t="s">
        <v>51</v>
      </c>
      <c r="AD193" s="14" t="s">
        <v>289</v>
      </c>
      <c r="AE193" s="14">
        <v>51</v>
      </c>
      <c r="AF193" s="71" t="s">
        <v>1477</v>
      </c>
      <c r="AG193" s="71" t="s">
        <v>1478</v>
      </c>
      <c r="AH193" s="14" t="s">
        <v>635</v>
      </c>
      <c r="AI193" s="14">
        <v>6621011743</v>
      </c>
      <c r="AJ193" s="14" t="s">
        <v>624</v>
      </c>
      <c r="AK193" s="14" t="s">
        <v>1479</v>
      </c>
      <c r="AL193" s="14"/>
      <c r="AM193" s="14"/>
      <c r="AO193" s="97" t="s">
        <v>2450</v>
      </c>
    </row>
    <row r="194" spans="1:41" s="15" customFormat="1" ht="47.25" x14ac:dyDescent="0.25">
      <c r="A194" s="2" t="s">
        <v>1017</v>
      </c>
      <c r="B194" s="14">
        <v>6621009568</v>
      </c>
      <c r="C194" s="16">
        <v>1026601326586</v>
      </c>
      <c r="D194" s="14" t="s">
        <v>1483</v>
      </c>
      <c r="E194" s="14" t="s">
        <v>1480</v>
      </c>
      <c r="F194" s="2">
        <v>1</v>
      </c>
      <c r="G194" s="1" t="s">
        <v>43</v>
      </c>
      <c r="H194" s="1">
        <v>1</v>
      </c>
      <c r="I194" s="1" t="s">
        <v>127</v>
      </c>
      <c r="J194" s="1">
        <v>2</v>
      </c>
      <c r="K194" s="2" t="s">
        <v>45</v>
      </c>
      <c r="L194" s="2">
        <v>1</v>
      </c>
      <c r="M194" s="2" t="s">
        <v>1819</v>
      </c>
      <c r="N194" s="98">
        <v>1</v>
      </c>
      <c r="O194" s="98">
        <f t="shared" si="47"/>
        <v>0.75</v>
      </c>
      <c r="P194" s="98" t="s">
        <v>2824</v>
      </c>
      <c r="Q194" s="98">
        <v>0</v>
      </c>
      <c r="R194" s="98" t="s">
        <v>2824</v>
      </c>
      <c r="S194" s="98" t="s">
        <v>2824</v>
      </c>
      <c r="T194" s="98" t="s">
        <v>2824</v>
      </c>
      <c r="U194" s="98" t="s">
        <v>2824</v>
      </c>
      <c r="V194" s="98" t="s">
        <v>2824</v>
      </c>
      <c r="W194" s="98" t="s">
        <v>2824</v>
      </c>
      <c r="X194" s="98" t="s">
        <v>2824</v>
      </c>
      <c r="Y194" s="98" t="s">
        <v>2824</v>
      </c>
      <c r="Z194" s="98" t="s">
        <v>2824</v>
      </c>
      <c r="AA194" s="2">
        <v>415</v>
      </c>
      <c r="AB194" s="2" t="s">
        <v>46</v>
      </c>
      <c r="AC194" s="14" t="s">
        <v>51</v>
      </c>
      <c r="AD194" s="2" t="s">
        <v>52</v>
      </c>
      <c r="AE194" s="2">
        <v>1</v>
      </c>
      <c r="AF194" s="71" t="s">
        <v>1864</v>
      </c>
      <c r="AG194" s="71" t="s">
        <v>1865</v>
      </c>
      <c r="AH194" s="14" t="s">
        <v>1484</v>
      </c>
      <c r="AI194" s="14">
        <v>6621009568</v>
      </c>
      <c r="AJ194" s="14" t="s">
        <v>1483</v>
      </c>
      <c r="AK194" s="14" t="s">
        <v>1480</v>
      </c>
      <c r="AL194" s="14"/>
      <c r="AM194" s="14"/>
      <c r="AO194" s="97" t="s">
        <v>2450</v>
      </c>
    </row>
    <row r="195" spans="1:41" s="15" customFormat="1" ht="48.75" customHeight="1" x14ac:dyDescent="0.25">
      <c r="A195" s="2" t="s">
        <v>1018</v>
      </c>
      <c r="B195" s="14">
        <v>6621010010</v>
      </c>
      <c r="C195" s="16">
        <v>1036601183442</v>
      </c>
      <c r="D195" s="14" t="s">
        <v>1486</v>
      </c>
      <c r="E195" s="98" t="s">
        <v>1489</v>
      </c>
      <c r="F195" s="2">
        <v>1</v>
      </c>
      <c r="G195" s="1" t="s">
        <v>43</v>
      </c>
      <c r="H195" s="2">
        <v>3</v>
      </c>
      <c r="I195" s="2" t="s">
        <v>44</v>
      </c>
      <c r="J195" s="1">
        <v>1</v>
      </c>
      <c r="K195" s="1" t="s">
        <v>613</v>
      </c>
      <c r="L195" s="14">
        <v>3</v>
      </c>
      <c r="M195" s="14" t="s">
        <v>1819</v>
      </c>
      <c r="N195" s="98">
        <v>1</v>
      </c>
      <c r="O195" s="98">
        <f t="shared" si="47"/>
        <v>2.25</v>
      </c>
      <c r="P195" s="98" t="s">
        <v>2824</v>
      </c>
      <c r="Q195" s="98">
        <v>0</v>
      </c>
      <c r="R195" s="98" t="s">
        <v>2824</v>
      </c>
      <c r="S195" s="98" t="s">
        <v>2824</v>
      </c>
      <c r="T195" s="98" t="s">
        <v>2824</v>
      </c>
      <c r="U195" s="98" t="s">
        <v>2824</v>
      </c>
      <c r="V195" s="98" t="s">
        <v>2824</v>
      </c>
      <c r="W195" s="98" t="s">
        <v>2824</v>
      </c>
      <c r="X195" s="98" t="s">
        <v>2824</v>
      </c>
      <c r="Y195" s="98" t="s">
        <v>2824</v>
      </c>
      <c r="Z195" s="98" t="s">
        <v>2824</v>
      </c>
      <c r="AA195" s="2">
        <v>415</v>
      </c>
      <c r="AB195" s="2" t="s">
        <v>46</v>
      </c>
      <c r="AC195" s="14" t="s">
        <v>51</v>
      </c>
      <c r="AD195" s="14" t="s">
        <v>639</v>
      </c>
      <c r="AE195" s="14" t="s">
        <v>1487</v>
      </c>
      <c r="AF195" s="67">
        <v>57.485368999999999</v>
      </c>
      <c r="AG195" s="71">
        <v>60.192571000000001</v>
      </c>
      <c r="AH195" s="14" t="s">
        <v>635</v>
      </c>
      <c r="AI195" s="14">
        <v>6621010010</v>
      </c>
      <c r="AJ195" s="14" t="s">
        <v>1488</v>
      </c>
      <c r="AK195" s="14" t="s">
        <v>2050</v>
      </c>
      <c r="AL195" s="14"/>
      <c r="AM195" s="14"/>
      <c r="AO195" s="97" t="s">
        <v>2450</v>
      </c>
    </row>
    <row r="196" spans="1:41" s="15" customFormat="1" ht="48.75" customHeight="1" x14ac:dyDescent="0.25">
      <c r="A196" s="2" t="s">
        <v>1019</v>
      </c>
      <c r="B196" s="98">
        <v>6621010010</v>
      </c>
      <c r="C196" s="16">
        <v>1036601183442</v>
      </c>
      <c r="D196" s="98" t="s">
        <v>1486</v>
      </c>
      <c r="E196" s="14" t="s">
        <v>1489</v>
      </c>
      <c r="F196" s="2">
        <v>1</v>
      </c>
      <c r="G196" s="1" t="s">
        <v>43</v>
      </c>
      <c r="H196" s="2">
        <v>4</v>
      </c>
      <c r="I196" s="2" t="s">
        <v>45</v>
      </c>
      <c r="J196" s="1">
        <v>2</v>
      </c>
      <c r="K196" s="1" t="s">
        <v>45</v>
      </c>
      <c r="L196" s="14">
        <v>2</v>
      </c>
      <c r="M196" s="14" t="s">
        <v>1819</v>
      </c>
      <c r="N196" s="98">
        <v>1</v>
      </c>
      <c r="O196" s="98">
        <f t="shared" si="47"/>
        <v>1.5</v>
      </c>
      <c r="P196" s="98" t="s">
        <v>2824</v>
      </c>
      <c r="Q196" s="98">
        <v>0</v>
      </c>
      <c r="R196" s="98" t="s">
        <v>2824</v>
      </c>
      <c r="S196" s="98" t="s">
        <v>2824</v>
      </c>
      <c r="T196" s="98" t="s">
        <v>2824</v>
      </c>
      <c r="U196" s="98" t="s">
        <v>2824</v>
      </c>
      <c r="V196" s="98" t="s">
        <v>2824</v>
      </c>
      <c r="W196" s="98" t="s">
        <v>2824</v>
      </c>
      <c r="X196" s="98" t="s">
        <v>2824</v>
      </c>
      <c r="Y196" s="98" t="s">
        <v>2824</v>
      </c>
      <c r="Z196" s="98" t="s">
        <v>2824</v>
      </c>
      <c r="AA196" s="2">
        <v>415</v>
      </c>
      <c r="AB196" s="2" t="s">
        <v>46</v>
      </c>
      <c r="AC196" s="14" t="s">
        <v>51</v>
      </c>
      <c r="AD196" s="14" t="s">
        <v>2004</v>
      </c>
      <c r="AE196" s="14">
        <v>10</v>
      </c>
      <c r="AF196" s="71" t="s">
        <v>1490</v>
      </c>
      <c r="AG196" s="71" t="s">
        <v>1491</v>
      </c>
      <c r="AH196" s="14" t="s">
        <v>635</v>
      </c>
      <c r="AI196" s="14">
        <v>6621016082</v>
      </c>
      <c r="AJ196" s="14" t="s">
        <v>1492</v>
      </c>
      <c r="AK196" s="14" t="s">
        <v>2051</v>
      </c>
      <c r="AL196" s="14"/>
      <c r="AM196" s="14"/>
      <c r="AO196" s="97" t="s">
        <v>2450</v>
      </c>
    </row>
    <row r="197" spans="1:41" s="15" customFormat="1" ht="47.25" x14ac:dyDescent="0.25">
      <c r="A197" s="2" t="s">
        <v>1020</v>
      </c>
      <c r="B197" s="14">
        <v>6621007627</v>
      </c>
      <c r="C197" s="16">
        <v>1036601181154</v>
      </c>
      <c r="D197" s="14" t="s">
        <v>1493</v>
      </c>
      <c r="E197" s="2" t="s">
        <v>1494</v>
      </c>
      <c r="F197" s="14">
        <v>1</v>
      </c>
      <c r="G197" s="1" t="s">
        <v>43</v>
      </c>
      <c r="H197" s="14">
        <v>4</v>
      </c>
      <c r="I197" s="14" t="s">
        <v>1495</v>
      </c>
      <c r="J197" s="2">
        <v>2</v>
      </c>
      <c r="K197" s="2" t="s">
        <v>45</v>
      </c>
      <c r="L197" s="2">
        <v>1</v>
      </c>
      <c r="M197" s="25" t="s">
        <v>1866</v>
      </c>
      <c r="N197" s="98">
        <v>1</v>
      </c>
      <c r="O197" s="98">
        <f t="shared" si="47"/>
        <v>1.8</v>
      </c>
      <c r="P197" s="98" t="s">
        <v>2824</v>
      </c>
      <c r="Q197" s="98">
        <v>0</v>
      </c>
      <c r="R197" s="98" t="s">
        <v>2824</v>
      </c>
      <c r="S197" s="98" t="s">
        <v>2824</v>
      </c>
      <c r="T197" s="98" t="s">
        <v>2824</v>
      </c>
      <c r="U197" s="98" t="s">
        <v>2824</v>
      </c>
      <c r="V197" s="98" t="s">
        <v>2824</v>
      </c>
      <c r="W197" s="98" t="s">
        <v>2824</v>
      </c>
      <c r="X197" s="98" t="s">
        <v>2824</v>
      </c>
      <c r="Y197" s="98" t="s">
        <v>2824</v>
      </c>
      <c r="Z197" s="98" t="s">
        <v>2824</v>
      </c>
      <c r="AA197" s="2">
        <v>415</v>
      </c>
      <c r="AB197" s="2" t="s">
        <v>46</v>
      </c>
      <c r="AC197" s="14" t="s">
        <v>51</v>
      </c>
      <c r="AD197" s="2" t="s">
        <v>99</v>
      </c>
      <c r="AE197" s="2">
        <v>4</v>
      </c>
      <c r="AF197" s="71" t="s">
        <v>1501</v>
      </c>
      <c r="AG197" s="71" t="s">
        <v>1502</v>
      </c>
      <c r="AH197" s="2" t="s">
        <v>797</v>
      </c>
      <c r="AI197" s="14">
        <v>6621007627</v>
      </c>
      <c r="AJ197" s="14" t="s">
        <v>1493</v>
      </c>
      <c r="AK197" s="14" t="s">
        <v>1496</v>
      </c>
      <c r="AL197" s="14"/>
      <c r="AM197" s="14"/>
      <c r="AO197" s="98" t="s">
        <v>2449</v>
      </c>
    </row>
    <row r="198" spans="1:41" s="15" customFormat="1" ht="47.25" x14ac:dyDescent="0.25">
      <c r="A198" s="2" t="s">
        <v>1021</v>
      </c>
      <c r="B198" s="2">
        <v>6621007000</v>
      </c>
      <c r="C198" s="26">
        <v>1036601181847</v>
      </c>
      <c r="D198" s="2" t="s">
        <v>1497</v>
      </c>
      <c r="E198" s="2" t="s">
        <v>1498</v>
      </c>
      <c r="F198" s="2">
        <v>1</v>
      </c>
      <c r="G198" s="1" t="s">
        <v>43</v>
      </c>
      <c r="H198" s="1">
        <v>1</v>
      </c>
      <c r="I198" s="1" t="s">
        <v>127</v>
      </c>
      <c r="J198" s="1" t="s">
        <v>1481</v>
      </c>
      <c r="K198" s="2" t="s">
        <v>1482</v>
      </c>
      <c r="L198" s="2">
        <v>1</v>
      </c>
      <c r="M198" s="2" t="s">
        <v>1819</v>
      </c>
      <c r="N198" s="98">
        <v>1</v>
      </c>
      <c r="O198" s="98">
        <f t="shared" si="47"/>
        <v>0.75</v>
      </c>
      <c r="P198" s="98" t="s">
        <v>2824</v>
      </c>
      <c r="Q198" s="98">
        <v>0</v>
      </c>
      <c r="R198" s="98" t="s">
        <v>2824</v>
      </c>
      <c r="S198" s="98" t="s">
        <v>2824</v>
      </c>
      <c r="T198" s="98" t="s">
        <v>2824</v>
      </c>
      <c r="U198" s="98" t="s">
        <v>2824</v>
      </c>
      <c r="V198" s="98" t="s">
        <v>2824</v>
      </c>
      <c r="W198" s="98" t="s">
        <v>2824</v>
      </c>
      <c r="X198" s="98" t="s">
        <v>2824</v>
      </c>
      <c r="Y198" s="98" t="s">
        <v>2824</v>
      </c>
      <c r="Z198" s="98" t="s">
        <v>2824</v>
      </c>
      <c r="AA198" s="2">
        <v>415</v>
      </c>
      <c r="AB198" s="2" t="s">
        <v>46</v>
      </c>
      <c r="AC198" s="14" t="s">
        <v>51</v>
      </c>
      <c r="AD198" s="14" t="s">
        <v>52</v>
      </c>
      <c r="AE198" s="14">
        <v>2</v>
      </c>
      <c r="AF198" s="67" t="s">
        <v>1864</v>
      </c>
      <c r="AG198" s="67" t="s">
        <v>1865</v>
      </c>
      <c r="AH198" s="2" t="s">
        <v>797</v>
      </c>
      <c r="AI198" s="14">
        <v>6621007000</v>
      </c>
      <c r="AJ198" s="14" t="s">
        <v>1499</v>
      </c>
      <c r="AK198" s="14" t="s">
        <v>675</v>
      </c>
      <c r="AL198" s="14"/>
      <c r="AM198" s="14"/>
      <c r="AO198" s="98" t="s">
        <v>2449</v>
      </c>
    </row>
    <row r="199" spans="1:41" s="15" customFormat="1" ht="31.5" x14ac:dyDescent="0.25">
      <c r="A199" s="2" t="s">
        <v>1022</v>
      </c>
      <c r="B199" s="14">
        <v>6659075136</v>
      </c>
      <c r="C199" s="16">
        <v>1026602949251</v>
      </c>
      <c r="D199" s="14" t="s">
        <v>1584</v>
      </c>
      <c r="E199" s="14" t="s">
        <v>1585</v>
      </c>
      <c r="F199" s="2">
        <v>1</v>
      </c>
      <c r="G199" s="1" t="s">
        <v>43</v>
      </c>
      <c r="H199" s="1">
        <v>3</v>
      </c>
      <c r="I199" s="1" t="s">
        <v>44</v>
      </c>
      <c r="J199" s="1">
        <v>2</v>
      </c>
      <c r="K199" s="1" t="s">
        <v>45</v>
      </c>
      <c r="L199" s="14">
        <v>1</v>
      </c>
      <c r="M199" s="14" t="s">
        <v>1819</v>
      </c>
      <c r="N199" s="98">
        <v>1</v>
      </c>
      <c r="O199" s="98">
        <f t="shared" si="47"/>
        <v>0.75</v>
      </c>
      <c r="P199" s="98" t="s">
        <v>2824</v>
      </c>
      <c r="Q199" s="98">
        <v>0</v>
      </c>
      <c r="R199" s="98" t="s">
        <v>2824</v>
      </c>
      <c r="S199" s="98" t="s">
        <v>2824</v>
      </c>
      <c r="T199" s="98" t="s">
        <v>2824</v>
      </c>
      <c r="U199" s="98" t="s">
        <v>2824</v>
      </c>
      <c r="V199" s="98" t="s">
        <v>2824</v>
      </c>
      <c r="W199" s="98" t="s">
        <v>2824</v>
      </c>
      <c r="X199" s="98" t="s">
        <v>2824</v>
      </c>
      <c r="Y199" s="98" t="s">
        <v>2824</v>
      </c>
      <c r="Z199" s="98" t="s">
        <v>2824</v>
      </c>
      <c r="AA199" s="2">
        <v>415</v>
      </c>
      <c r="AB199" s="2" t="s">
        <v>46</v>
      </c>
      <c r="AC199" s="14" t="s">
        <v>51</v>
      </c>
      <c r="AD199" s="14" t="s">
        <v>2004</v>
      </c>
      <c r="AE199" s="14">
        <v>6</v>
      </c>
      <c r="AF199" s="67" t="s">
        <v>1867</v>
      </c>
      <c r="AG199" s="67" t="s">
        <v>1868</v>
      </c>
      <c r="AH199" s="14" t="s">
        <v>635</v>
      </c>
      <c r="AI199" s="14">
        <v>6659075136</v>
      </c>
      <c r="AJ199" s="14" t="s">
        <v>1584</v>
      </c>
      <c r="AK199" s="14" t="s">
        <v>1586</v>
      </c>
      <c r="AL199" s="14"/>
      <c r="AM199" s="14"/>
      <c r="AO199" s="98" t="s">
        <v>2450</v>
      </c>
    </row>
    <row r="200" spans="1:41" s="15" customFormat="1" ht="31.5" x14ac:dyDescent="0.25">
      <c r="A200" s="2" t="s">
        <v>1023</v>
      </c>
      <c r="B200" s="14">
        <v>6659075136</v>
      </c>
      <c r="C200" s="16">
        <v>1026602949251</v>
      </c>
      <c r="D200" s="14" t="s">
        <v>1584</v>
      </c>
      <c r="E200" s="14" t="s">
        <v>1585</v>
      </c>
      <c r="F200" s="2">
        <v>1</v>
      </c>
      <c r="G200" s="1" t="s">
        <v>43</v>
      </c>
      <c r="H200" s="1">
        <v>3</v>
      </c>
      <c r="I200" s="1" t="s">
        <v>44</v>
      </c>
      <c r="J200" s="1">
        <v>1</v>
      </c>
      <c r="K200" s="1" t="s">
        <v>613</v>
      </c>
      <c r="L200" s="14">
        <v>2</v>
      </c>
      <c r="M200" s="14" t="s">
        <v>1819</v>
      </c>
      <c r="N200" s="98">
        <v>1</v>
      </c>
      <c r="O200" s="98">
        <f t="shared" si="47"/>
        <v>1.5</v>
      </c>
      <c r="P200" s="98" t="s">
        <v>2824</v>
      </c>
      <c r="Q200" s="98">
        <v>0</v>
      </c>
      <c r="R200" s="98" t="s">
        <v>2824</v>
      </c>
      <c r="S200" s="98" t="s">
        <v>2824</v>
      </c>
      <c r="T200" s="98" t="s">
        <v>2824</v>
      </c>
      <c r="U200" s="98" t="s">
        <v>2824</v>
      </c>
      <c r="V200" s="98" t="s">
        <v>2824</v>
      </c>
      <c r="W200" s="98" t="s">
        <v>2824</v>
      </c>
      <c r="X200" s="98" t="s">
        <v>2824</v>
      </c>
      <c r="Y200" s="98" t="s">
        <v>2824</v>
      </c>
      <c r="Z200" s="98" t="s">
        <v>2824</v>
      </c>
      <c r="AA200" s="2">
        <v>415</v>
      </c>
      <c r="AB200" s="2" t="s">
        <v>46</v>
      </c>
      <c r="AC200" s="14" t="s">
        <v>51</v>
      </c>
      <c r="AD200" s="14" t="s">
        <v>129</v>
      </c>
      <c r="AE200" s="14">
        <v>20</v>
      </c>
      <c r="AF200" s="67" t="s">
        <v>1869</v>
      </c>
      <c r="AG200" s="67" t="s">
        <v>1870</v>
      </c>
      <c r="AH200" s="14" t="s">
        <v>635</v>
      </c>
      <c r="AI200" s="14">
        <v>6659075136</v>
      </c>
      <c r="AJ200" s="14" t="s">
        <v>1584</v>
      </c>
      <c r="AK200" s="14" t="s">
        <v>1587</v>
      </c>
      <c r="AL200" s="14"/>
      <c r="AM200" s="14"/>
      <c r="AO200" s="98" t="s">
        <v>2450</v>
      </c>
    </row>
    <row r="201" spans="1:41" s="15" customFormat="1" ht="31.5" x14ac:dyDescent="0.25">
      <c r="A201" s="2" t="s">
        <v>1024</v>
      </c>
      <c r="B201" s="14">
        <v>6658374729</v>
      </c>
      <c r="C201" s="16">
        <v>1106658022250</v>
      </c>
      <c r="D201" s="14" t="s">
        <v>1588</v>
      </c>
      <c r="E201" s="14" t="s">
        <v>1589</v>
      </c>
      <c r="F201" s="2">
        <v>1</v>
      </c>
      <c r="G201" s="1" t="s">
        <v>43</v>
      </c>
      <c r="H201" s="2">
        <v>3</v>
      </c>
      <c r="I201" s="2" t="s">
        <v>44</v>
      </c>
      <c r="J201" s="2">
        <v>2</v>
      </c>
      <c r="K201" s="2" t="s">
        <v>45</v>
      </c>
      <c r="L201" s="14">
        <v>2</v>
      </c>
      <c r="M201" s="14" t="s">
        <v>1819</v>
      </c>
      <c r="N201" s="98">
        <v>1</v>
      </c>
      <c r="O201" s="98">
        <f t="shared" si="47"/>
        <v>1.5</v>
      </c>
      <c r="P201" s="98" t="s">
        <v>2824</v>
      </c>
      <c r="Q201" s="98">
        <v>0</v>
      </c>
      <c r="R201" s="98" t="s">
        <v>2824</v>
      </c>
      <c r="S201" s="98" t="s">
        <v>2824</v>
      </c>
      <c r="T201" s="98" t="s">
        <v>2824</v>
      </c>
      <c r="U201" s="98" t="s">
        <v>2824</v>
      </c>
      <c r="V201" s="98" t="s">
        <v>2824</v>
      </c>
      <c r="W201" s="98" t="s">
        <v>2824</v>
      </c>
      <c r="X201" s="98" t="s">
        <v>2824</v>
      </c>
      <c r="Y201" s="98" t="s">
        <v>2824</v>
      </c>
      <c r="Z201" s="98" t="s">
        <v>2824</v>
      </c>
      <c r="AA201" s="2">
        <v>415</v>
      </c>
      <c r="AB201" s="2" t="s">
        <v>46</v>
      </c>
      <c r="AC201" s="14" t="s">
        <v>51</v>
      </c>
      <c r="AD201" s="14" t="s">
        <v>329</v>
      </c>
      <c r="AE201" s="14">
        <v>98</v>
      </c>
      <c r="AF201" s="67" t="s">
        <v>1871</v>
      </c>
      <c r="AG201" s="67" t="s">
        <v>1872</v>
      </c>
      <c r="AH201" s="14" t="s">
        <v>635</v>
      </c>
      <c r="AI201" s="14">
        <v>6658374729</v>
      </c>
      <c r="AJ201" s="14" t="s">
        <v>1588</v>
      </c>
      <c r="AK201" s="14" t="s">
        <v>1589</v>
      </c>
      <c r="AL201" s="14"/>
      <c r="AM201" s="14"/>
      <c r="AO201" s="98" t="s">
        <v>2450</v>
      </c>
    </row>
    <row r="202" spans="1:41" s="15" customFormat="1" ht="31.5" x14ac:dyDescent="0.25">
      <c r="A202" s="2" t="s">
        <v>1025</v>
      </c>
      <c r="B202" s="14">
        <v>6658374729</v>
      </c>
      <c r="C202" s="16">
        <v>1106658022250</v>
      </c>
      <c r="D202" s="14" t="s">
        <v>1588</v>
      </c>
      <c r="E202" s="14" t="s">
        <v>1589</v>
      </c>
      <c r="F202" s="2">
        <v>1</v>
      </c>
      <c r="G202" s="1" t="s">
        <v>43</v>
      </c>
      <c r="H202" s="2">
        <v>3</v>
      </c>
      <c r="I202" s="2" t="s">
        <v>44</v>
      </c>
      <c r="J202" s="2">
        <v>2</v>
      </c>
      <c r="K202" s="2" t="s">
        <v>45</v>
      </c>
      <c r="L202" s="14">
        <v>1</v>
      </c>
      <c r="M202" s="14" t="s">
        <v>1819</v>
      </c>
      <c r="N202" s="98">
        <v>1</v>
      </c>
      <c r="O202" s="98">
        <f t="shared" si="47"/>
        <v>0.75</v>
      </c>
      <c r="P202" s="98" t="s">
        <v>2824</v>
      </c>
      <c r="Q202" s="98">
        <v>0</v>
      </c>
      <c r="R202" s="98" t="s">
        <v>2824</v>
      </c>
      <c r="S202" s="98" t="s">
        <v>2824</v>
      </c>
      <c r="T202" s="98" t="s">
        <v>2824</v>
      </c>
      <c r="U202" s="98" t="s">
        <v>2824</v>
      </c>
      <c r="V202" s="98" t="s">
        <v>2824</v>
      </c>
      <c r="W202" s="98" t="s">
        <v>2824</v>
      </c>
      <c r="X202" s="98" t="s">
        <v>2824</v>
      </c>
      <c r="Y202" s="98" t="s">
        <v>2824</v>
      </c>
      <c r="Z202" s="98" t="s">
        <v>2824</v>
      </c>
      <c r="AA202" s="2">
        <v>415</v>
      </c>
      <c r="AB202" s="2" t="s">
        <v>46</v>
      </c>
      <c r="AC202" s="14" t="s">
        <v>51</v>
      </c>
      <c r="AD202" s="14" t="s">
        <v>1590</v>
      </c>
      <c r="AE202" s="14">
        <v>24</v>
      </c>
      <c r="AF202" s="67" t="s">
        <v>1873</v>
      </c>
      <c r="AG202" s="67" t="s">
        <v>1874</v>
      </c>
      <c r="AH202" s="14" t="s">
        <v>635</v>
      </c>
      <c r="AI202" s="14">
        <v>6658374729</v>
      </c>
      <c r="AJ202" s="14" t="s">
        <v>1588</v>
      </c>
      <c r="AK202" s="14" t="s">
        <v>1591</v>
      </c>
      <c r="AL202" s="14"/>
      <c r="AM202" s="14"/>
      <c r="AO202" s="98" t="s">
        <v>2450</v>
      </c>
    </row>
    <row r="203" spans="1:41" s="15" customFormat="1" ht="47.25" x14ac:dyDescent="0.25">
      <c r="A203" s="2" t="s">
        <v>1026</v>
      </c>
      <c r="B203" s="14">
        <v>7708503727</v>
      </c>
      <c r="C203" s="16">
        <v>1106671023997</v>
      </c>
      <c r="D203" s="14" t="s">
        <v>1596</v>
      </c>
      <c r="E203" s="14" t="s">
        <v>1597</v>
      </c>
      <c r="F203" s="14">
        <v>1</v>
      </c>
      <c r="G203" s="14" t="s">
        <v>43</v>
      </c>
      <c r="H203" s="14">
        <v>2</v>
      </c>
      <c r="I203" s="14" t="s">
        <v>602</v>
      </c>
      <c r="J203" s="2">
        <v>2</v>
      </c>
      <c r="K203" s="2" t="s">
        <v>45</v>
      </c>
      <c r="L203" s="14">
        <v>1</v>
      </c>
      <c r="M203" s="14" t="s">
        <v>1819</v>
      </c>
      <c r="N203" s="98">
        <v>1</v>
      </c>
      <c r="O203" s="98">
        <f t="shared" si="47"/>
        <v>0.75</v>
      </c>
      <c r="P203" s="98" t="s">
        <v>2824</v>
      </c>
      <c r="Q203" s="98">
        <v>0</v>
      </c>
      <c r="R203" s="98" t="s">
        <v>2824</v>
      </c>
      <c r="S203" s="98" t="s">
        <v>2824</v>
      </c>
      <c r="T203" s="98" t="s">
        <v>2824</v>
      </c>
      <c r="U203" s="98" t="s">
        <v>2824</v>
      </c>
      <c r="V203" s="98" t="s">
        <v>2824</v>
      </c>
      <c r="W203" s="98" t="s">
        <v>2824</v>
      </c>
      <c r="X203" s="98" t="s">
        <v>2824</v>
      </c>
      <c r="Y203" s="98" t="s">
        <v>2824</v>
      </c>
      <c r="Z203" s="98" t="s">
        <v>2824</v>
      </c>
      <c r="AA203" s="14">
        <v>415</v>
      </c>
      <c r="AB203" s="2" t="s">
        <v>46</v>
      </c>
      <c r="AC203" s="14" t="s">
        <v>51</v>
      </c>
      <c r="AD203" s="14" t="s">
        <v>636</v>
      </c>
      <c r="AE203" s="14" t="s">
        <v>1598</v>
      </c>
      <c r="AF203" s="67" t="s">
        <v>1875</v>
      </c>
      <c r="AG203" s="67" t="s">
        <v>1876</v>
      </c>
      <c r="AH203" s="14" t="s">
        <v>635</v>
      </c>
      <c r="AI203" s="14">
        <v>7708503727</v>
      </c>
      <c r="AJ203" s="14" t="s">
        <v>1596</v>
      </c>
      <c r="AK203" s="14" t="s">
        <v>1612</v>
      </c>
      <c r="AL203" s="14"/>
      <c r="AM203" s="14"/>
      <c r="AO203" s="98" t="s">
        <v>2450</v>
      </c>
    </row>
    <row r="204" spans="1:41" s="15" customFormat="1" ht="56.25" customHeight="1" x14ac:dyDescent="0.25">
      <c r="A204" s="5" t="s">
        <v>1027</v>
      </c>
      <c r="B204" s="14">
        <v>7708503727</v>
      </c>
      <c r="C204" s="16">
        <v>1037739877295</v>
      </c>
      <c r="D204" s="14" t="s">
        <v>1596</v>
      </c>
      <c r="E204" s="14" t="s">
        <v>1611</v>
      </c>
      <c r="F204" s="14">
        <v>1</v>
      </c>
      <c r="G204" s="14" t="s">
        <v>43</v>
      </c>
      <c r="H204" s="1">
        <v>1</v>
      </c>
      <c r="I204" s="1" t="s">
        <v>127</v>
      </c>
      <c r="J204" s="2">
        <v>5</v>
      </c>
      <c r="K204" s="2" t="s">
        <v>1600</v>
      </c>
      <c r="L204" s="14">
        <v>1</v>
      </c>
      <c r="M204" s="14" t="s">
        <v>1819</v>
      </c>
      <c r="N204" s="98">
        <v>1</v>
      </c>
      <c r="O204" s="98">
        <f t="shared" si="47"/>
        <v>0.75</v>
      </c>
      <c r="P204" s="98" t="s">
        <v>2824</v>
      </c>
      <c r="Q204" s="98">
        <v>0</v>
      </c>
      <c r="R204" s="98" t="s">
        <v>2824</v>
      </c>
      <c r="S204" s="98" t="s">
        <v>2824</v>
      </c>
      <c r="T204" s="98" t="s">
        <v>2824</v>
      </c>
      <c r="U204" s="98" t="s">
        <v>2824</v>
      </c>
      <c r="V204" s="98" t="s">
        <v>2824</v>
      </c>
      <c r="W204" s="98" t="s">
        <v>2824</v>
      </c>
      <c r="X204" s="98" t="s">
        <v>2824</v>
      </c>
      <c r="Y204" s="98" t="s">
        <v>2824</v>
      </c>
      <c r="Z204" s="98" t="s">
        <v>2824</v>
      </c>
      <c r="AA204" s="14">
        <v>415</v>
      </c>
      <c r="AB204" s="2" t="s">
        <v>46</v>
      </c>
      <c r="AC204" s="14" t="s">
        <v>51</v>
      </c>
      <c r="AD204" s="14" t="s">
        <v>636</v>
      </c>
      <c r="AE204" s="14" t="s">
        <v>142</v>
      </c>
      <c r="AF204" s="67">
        <v>57.486784999999998</v>
      </c>
      <c r="AG204" s="67">
        <v>60.183604000000003</v>
      </c>
      <c r="AH204" s="14" t="s">
        <v>635</v>
      </c>
      <c r="AI204" s="14">
        <v>7708503727</v>
      </c>
      <c r="AJ204" s="14" t="s">
        <v>1596</v>
      </c>
      <c r="AK204" s="14" t="s">
        <v>1613</v>
      </c>
      <c r="AL204" s="14"/>
      <c r="AM204" s="14"/>
      <c r="AO204" s="98" t="s">
        <v>2450</v>
      </c>
    </row>
    <row r="205" spans="1:41" s="15" customFormat="1" ht="44.25" customHeight="1" x14ac:dyDescent="0.25">
      <c r="A205" s="97" t="s">
        <v>1028</v>
      </c>
      <c r="B205" s="14"/>
      <c r="C205" s="16"/>
      <c r="D205" s="14"/>
      <c r="E205" s="14"/>
      <c r="F205" s="2"/>
      <c r="G205" s="1"/>
      <c r="H205" s="2"/>
      <c r="I205" s="2"/>
      <c r="J205" s="2"/>
      <c r="K205" s="2"/>
      <c r="L205" s="14"/>
      <c r="M205" s="14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14"/>
      <c r="AB205" s="2"/>
      <c r="AC205" s="14"/>
      <c r="AD205" s="14"/>
      <c r="AE205" s="14"/>
      <c r="AF205" s="67"/>
      <c r="AG205" s="67"/>
      <c r="AH205" s="14"/>
      <c r="AI205" s="14"/>
      <c r="AJ205" s="14"/>
      <c r="AK205" s="14"/>
      <c r="AL205" s="14"/>
      <c r="AM205" s="14"/>
      <c r="AO205" s="98"/>
    </row>
    <row r="206" spans="1:41" s="15" customFormat="1" ht="41.25" customHeight="1" x14ac:dyDescent="0.25">
      <c r="A206" s="2" t="s">
        <v>1029</v>
      </c>
      <c r="B206" s="14">
        <v>7708503727</v>
      </c>
      <c r="C206" s="16">
        <v>1037739877295</v>
      </c>
      <c r="D206" s="14" t="s">
        <v>1596</v>
      </c>
      <c r="E206" s="14" t="s">
        <v>1614</v>
      </c>
      <c r="F206" s="14">
        <v>1</v>
      </c>
      <c r="G206" s="14" t="s">
        <v>43</v>
      </c>
      <c r="H206" s="1">
        <v>1</v>
      </c>
      <c r="I206" s="1" t="s">
        <v>127</v>
      </c>
      <c r="J206" s="1">
        <v>1</v>
      </c>
      <c r="K206" s="1" t="s">
        <v>613</v>
      </c>
      <c r="L206" s="14">
        <v>1</v>
      </c>
      <c r="M206" s="14" t="s">
        <v>1819</v>
      </c>
      <c r="N206" s="98">
        <v>1</v>
      </c>
      <c r="O206" s="98">
        <f t="shared" si="47"/>
        <v>0.75</v>
      </c>
      <c r="P206" s="98" t="s">
        <v>2824</v>
      </c>
      <c r="Q206" s="98">
        <v>0</v>
      </c>
      <c r="R206" s="98" t="s">
        <v>2824</v>
      </c>
      <c r="S206" s="98" t="s">
        <v>2824</v>
      </c>
      <c r="T206" s="98" t="s">
        <v>2824</v>
      </c>
      <c r="U206" s="98" t="s">
        <v>2824</v>
      </c>
      <c r="V206" s="98" t="s">
        <v>2824</v>
      </c>
      <c r="W206" s="98" t="s">
        <v>2824</v>
      </c>
      <c r="X206" s="98" t="s">
        <v>2824</v>
      </c>
      <c r="Y206" s="98" t="s">
        <v>2824</v>
      </c>
      <c r="Z206" s="98" t="s">
        <v>2824</v>
      </c>
      <c r="AA206" s="14">
        <v>415</v>
      </c>
      <c r="AB206" s="2" t="s">
        <v>46</v>
      </c>
      <c r="AC206" s="14" t="s">
        <v>51</v>
      </c>
      <c r="AD206" s="14" t="s">
        <v>129</v>
      </c>
      <c r="AE206" s="14">
        <v>20</v>
      </c>
      <c r="AF206" s="67">
        <v>57.488759000000002</v>
      </c>
      <c r="AG206" s="67">
        <v>60.187168</v>
      </c>
      <c r="AH206" s="14" t="s">
        <v>635</v>
      </c>
      <c r="AI206" s="14">
        <v>7708503727</v>
      </c>
      <c r="AJ206" s="14" t="s">
        <v>1596</v>
      </c>
      <c r="AK206" s="14" t="s">
        <v>1587</v>
      </c>
      <c r="AL206" s="14"/>
      <c r="AM206" s="14"/>
      <c r="AO206" s="97" t="s">
        <v>2450</v>
      </c>
    </row>
    <row r="207" spans="1:41" s="15" customFormat="1" ht="19.5" customHeight="1" x14ac:dyDescent="0.25">
      <c r="A207" s="2" t="s">
        <v>1030</v>
      </c>
      <c r="B207" s="16">
        <v>662100009904</v>
      </c>
      <c r="C207" s="16">
        <v>304662125000037</v>
      </c>
      <c r="D207" s="14" t="s">
        <v>1615</v>
      </c>
      <c r="E207" s="14" t="s">
        <v>1617</v>
      </c>
      <c r="F207" s="14">
        <v>1</v>
      </c>
      <c r="G207" s="14" t="s">
        <v>43</v>
      </c>
      <c r="H207" s="2">
        <v>3</v>
      </c>
      <c r="I207" s="2" t="s">
        <v>44</v>
      </c>
      <c r="J207" s="2">
        <v>2</v>
      </c>
      <c r="K207" s="2" t="s">
        <v>45</v>
      </c>
      <c r="L207" s="14">
        <v>2</v>
      </c>
      <c r="M207" s="14" t="s">
        <v>1819</v>
      </c>
      <c r="N207" s="98">
        <v>1</v>
      </c>
      <c r="O207" s="98">
        <f t="shared" si="47"/>
        <v>1.5</v>
      </c>
      <c r="P207" s="98" t="s">
        <v>2824</v>
      </c>
      <c r="Q207" s="98">
        <v>0</v>
      </c>
      <c r="R207" s="98" t="s">
        <v>2824</v>
      </c>
      <c r="S207" s="98" t="s">
        <v>2824</v>
      </c>
      <c r="T207" s="98" t="s">
        <v>2824</v>
      </c>
      <c r="U207" s="98" t="s">
        <v>2824</v>
      </c>
      <c r="V207" s="98" t="s">
        <v>2824</v>
      </c>
      <c r="W207" s="98" t="s">
        <v>2824</v>
      </c>
      <c r="X207" s="98" t="s">
        <v>2824</v>
      </c>
      <c r="Y207" s="98" t="s">
        <v>2824</v>
      </c>
      <c r="Z207" s="98" t="s">
        <v>2824</v>
      </c>
      <c r="AA207" s="14">
        <v>415</v>
      </c>
      <c r="AB207" s="2" t="s">
        <v>46</v>
      </c>
      <c r="AC207" s="14" t="s">
        <v>51</v>
      </c>
      <c r="AD207" s="14" t="s">
        <v>57</v>
      </c>
      <c r="AE207" s="14" t="s">
        <v>1616</v>
      </c>
      <c r="AF207" s="67" t="s">
        <v>1877</v>
      </c>
      <c r="AG207" s="67" t="s">
        <v>1878</v>
      </c>
      <c r="AH207" s="14" t="s">
        <v>278</v>
      </c>
      <c r="AI207" s="16">
        <v>662100009904</v>
      </c>
      <c r="AJ207" s="14" t="s">
        <v>1615</v>
      </c>
      <c r="AK207" s="14" t="s">
        <v>1617</v>
      </c>
      <c r="AL207" s="14"/>
      <c r="AM207" s="14"/>
      <c r="AO207" s="97" t="s">
        <v>2452</v>
      </c>
    </row>
    <row r="208" spans="1:41" s="15" customFormat="1" ht="31.5" x14ac:dyDescent="0.25">
      <c r="A208" s="2" t="s">
        <v>1031</v>
      </c>
      <c r="B208" s="16">
        <v>662100009904</v>
      </c>
      <c r="C208" s="16">
        <v>304662125000037</v>
      </c>
      <c r="D208" s="14" t="s">
        <v>1622</v>
      </c>
      <c r="E208" s="14" t="s">
        <v>1618</v>
      </c>
      <c r="F208" s="14">
        <v>3</v>
      </c>
      <c r="G208" s="14" t="s">
        <v>646</v>
      </c>
      <c r="H208" s="14">
        <v>5</v>
      </c>
      <c r="I208" s="14" t="s">
        <v>1789</v>
      </c>
      <c r="J208" s="14">
        <v>2</v>
      </c>
      <c r="K208" s="14" t="s">
        <v>45</v>
      </c>
      <c r="L208" s="14">
        <v>1</v>
      </c>
      <c r="M208" s="14" t="s">
        <v>1819</v>
      </c>
      <c r="N208" s="98">
        <v>1</v>
      </c>
      <c r="O208" s="98">
        <f t="shared" si="47"/>
        <v>0.75</v>
      </c>
      <c r="P208" s="98" t="s">
        <v>2824</v>
      </c>
      <c r="Q208" s="98">
        <v>0</v>
      </c>
      <c r="R208" s="98" t="s">
        <v>2824</v>
      </c>
      <c r="S208" s="98" t="s">
        <v>2824</v>
      </c>
      <c r="T208" s="98" t="s">
        <v>2824</v>
      </c>
      <c r="U208" s="98" t="s">
        <v>2824</v>
      </c>
      <c r="V208" s="98" t="s">
        <v>2824</v>
      </c>
      <c r="W208" s="98" t="s">
        <v>2824</v>
      </c>
      <c r="X208" s="98" t="s">
        <v>2824</v>
      </c>
      <c r="Y208" s="98" t="s">
        <v>2824</v>
      </c>
      <c r="Z208" s="98" t="s">
        <v>2824</v>
      </c>
      <c r="AA208" s="14">
        <v>415</v>
      </c>
      <c r="AB208" s="2" t="s">
        <v>46</v>
      </c>
      <c r="AC208" s="14" t="s">
        <v>51</v>
      </c>
      <c r="AD208" s="14" t="s">
        <v>249</v>
      </c>
      <c r="AE208" s="14">
        <v>23</v>
      </c>
      <c r="AF208" s="67" t="s">
        <v>1879</v>
      </c>
      <c r="AG208" s="67" t="s">
        <v>1880</v>
      </c>
      <c r="AH208" s="14" t="s">
        <v>278</v>
      </c>
      <c r="AI208" s="16">
        <v>662100009904</v>
      </c>
      <c r="AJ208" s="14" t="s">
        <v>1622</v>
      </c>
      <c r="AK208" s="14" t="s">
        <v>1619</v>
      </c>
      <c r="AL208" s="14"/>
      <c r="AM208" s="14"/>
      <c r="AO208" s="97" t="s">
        <v>2450</v>
      </c>
    </row>
    <row r="209" spans="1:41" s="15" customFormat="1" ht="31.5" x14ac:dyDescent="0.25">
      <c r="A209" s="2" t="s">
        <v>1032</v>
      </c>
      <c r="B209" s="16">
        <v>6621008765</v>
      </c>
      <c r="C209" s="16">
        <v>1026601326883</v>
      </c>
      <c r="D209" s="14" t="s">
        <v>637</v>
      </c>
      <c r="E209" s="14" t="s">
        <v>1620</v>
      </c>
      <c r="F209" s="14">
        <v>1</v>
      </c>
      <c r="G209" s="14" t="s">
        <v>43</v>
      </c>
      <c r="H209" s="2">
        <v>3</v>
      </c>
      <c r="I209" s="2" t="s">
        <v>44</v>
      </c>
      <c r="J209" s="14">
        <v>2</v>
      </c>
      <c r="K209" s="14" t="s">
        <v>45</v>
      </c>
      <c r="L209" s="14">
        <v>4</v>
      </c>
      <c r="M209" s="14" t="s">
        <v>1819</v>
      </c>
      <c r="N209" s="98">
        <v>1</v>
      </c>
      <c r="O209" s="98">
        <f t="shared" si="47"/>
        <v>3</v>
      </c>
      <c r="P209" s="98" t="s">
        <v>2824</v>
      </c>
      <c r="Q209" s="98">
        <v>0</v>
      </c>
      <c r="R209" s="98" t="s">
        <v>2824</v>
      </c>
      <c r="S209" s="98" t="s">
        <v>2824</v>
      </c>
      <c r="T209" s="98" t="s">
        <v>2824</v>
      </c>
      <c r="U209" s="98" t="s">
        <v>2824</v>
      </c>
      <c r="V209" s="98" t="s">
        <v>2824</v>
      </c>
      <c r="W209" s="98" t="s">
        <v>2824</v>
      </c>
      <c r="X209" s="98" t="s">
        <v>2824</v>
      </c>
      <c r="Y209" s="98" t="s">
        <v>2824</v>
      </c>
      <c r="Z209" s="98" t="s">
        <v>2824</v>
      </c>
      <c r="AA209" s="14">
        <v>415</v>
      </c>
      <c r="AB209" s="2" t="s">
        <v>46</v>
      </c>
      <c r="AC209" s="14" t="s">
        <v>51</v>
      </c>
      <c r="AD209" s="14" t="s">
        <v>141</v>
      </c>
      <c r="AE209" s="14">
        <v>2</v>
      </c>
      <c r="AF209" s="67" t="s">
        <v>1881</v>
      </c>
      <c r="AG209" s="67" t="s">
        <v>1882</v>
      </c>
      <c r="AH209" s="14" t="s">
        <v>635</v>
      </c>
      <c r="AI209" s="16">
        <v>6621008765</v>
      </c>
      <c r="AJ209" s="14" t="s">
        <v>637</v>
      </c>
      <c r="AK209" s="14" t="s">
        <v>1621</v>
      </c>
      <c r="AL209" s="14"/>
      <c r="AM209" s="14"/>
      <c r="AO209" s="97" t="s">
        <v>2450</v>
      </c>
    </row>
    <row r="210" spans="1:41" s="15" customFormat="1" ht="88.5" customHeight="1" x14ac:dyDescent="0.25">
      <c r="A210" s="2" t="s">
        <v>1033</v>
      </c>
      <c r="B210" s="16">
        <v>6621009470</v>
      </c>
      <c r="C210" s="16">
        <v>1036601181462</v>
      </c>
      <c r="D210" s="14" t="s">
        <v>1628</v>
      </c>
      <c r="E210" s="14" t="s">
        <v>1629</v>
      </c>
      <c r="F210" s="14">
        <v>1</v>
      </c>
      <c r="G210" s="14" t="s">
        <v>43</v>
      </c>
      <c r="H210" s="1">
        <v>1</v>
      </c>
      <c r="I210" s="1" t="s">
        <v>127</v>
      </c>
      <c r="J210" s="14">
        <v>2</v>
      </c>
      <c r="K210" s="14" t="s">
        <v>45</v>
      </c>
      <c r="L210" s="14">
        <v>1</v>
      </c>
      <c r="M210" s="14">
        <v>0.12</v>
      </c>
      <c r="N210" s="98">
        <v>1</v>
      </c>
      <c r="O210" s="98">
        <f t="shared" si="47"/>
        <v>0.12</v>
      </c>
      <c r="P210" s="98" t="s">
        <v>2824</v>
      </c>
      <c r="Q210" s="98">
        <v>0</v>
      </c>
      <c r="R210" s="98" t="s">
        <v>2824</v>
      </c>
      <c r="S210" s="98" t="s">
        <v>2824</v>
      </c>
      <c r="T210" s="98" t="s">
        <v>2824</v>
      </c>
      <c r="U210" s="98" t="s">
        <v>2824</v>
      </c>
      <c r="V210" s="98" t="s">
        <v>2824</v>
      </c>
      <c r="W210" s="98" t="s">
        <v>2824</v>
      </c>
      <c r="X210" s="98" t="s">
        <v>2824</v>
      </c>
      <c r="Y210" s="98" t="s">
        <v>2824</v>
      </c>
      <c r="Z210" s="98" t="s">
        <v>2824</v>
      </c>
      <c r="AA210" s="14">
        <v>415</v>
      </c>
      <c r="AB210" s="2" t="s">
        <v>46</v>
      </c>
      <c r="AC210" s="14" t="s">
        <v>51</v>
      </c>
      <c r="AD210" s="14" t="s">
        <v>1630</v>
      </c>
      <c r="AE210" s="14">
        <v>4</v>
      </c>
      <c r="AF210" s="67" t="s">
        <v>1883</v>
      </c>
      <c r="AG210" s="67" t="s">
        <v>1884</v>
      </c>
      <c r="AH210" s="14" t="s">
        <v>1471</v>
      </c>
      <c r="AI210" s="16">
        <v>6621009470</v>
      </c>
      <c r="AJ210" s="14" t="s">
        <v>1628</v>
      </c>
      <c r="AK210" s="36" t="s">
        <v>2297</v>
      </c>
      <c r="AL210" s="14"/>
      <c r="AM210" s="14"/>
      <c r="AO210" s="97" t="s">
        <v>2450</v>
      </c>
    </row>
    <row r="211" spans="1:41" s="15" customFormat="1" ht="67.5" customHeight="1" x14ac:dyDescent="0.25">
      <c r="A211" s="2" t="s">
        <v>1034</v>
      </c>
      <c r="B211" s="16">
        <v>6621009470</v>
      </c>
      <c r="C211" s="16">
        <v>1036601181462</v>
      </c>
      <c r="D211" s="14" t="s">
        <v>1628</v>
      </c>
      <c r="E211" s="14" t="s">
        <v>1629</v>
      </c>
      <c r="F211" s="14">
        <v>1</v>
      </c>
      <c r="G211" s="14" t="s">
        <v>43</v>
      </c>
      <c r="H211" s="1">
        <v>1</v>
      </c>
      <c r="I211" s="1" t="s">
        <v>127</v>
      </c>
      <c r="J211" s="14">
        <v>3</v>
      </c>
      <c r="K211" s="14" t="s">
        <v>128</v>
      </c>
      <c r="L211" s="14">
        <v>1</v>
      </c>
      <c r="M211" s="14">
        <v>0.12</v>
      </c>
      <c r="N211" s="98">
        <v>1</v>
      </c>
      <c r="O211" s="98">
        <f t="shared" si="47"/>
        <v>0.12</v>
      </c>
      <c r="P211" s="98" t="s">
        <v>2824</v>
      </c>
      <c r="Q211" s="98">
        <v>0</v>
      </c>
      <c r="R211" s="98" t="s">
        <v>2824</v>
      </c>
      <c r="S211" s="98" t="s">
        <v>2824</v>
      </c>
      <c r="T211" s="98" t="s">
        <v>2824</v>
      </c>
      <c r="U211" s="98" t="s">
        <v>2824</v>
      </c>
      <c r="V211" s="98" t="s">
        <v>2824</v>
      </c>
      <c r="W211" s="98" t="s">
        <v>2824</v>
      </c>
      <c r="X211" s="98" t="s">
        <v>2824</v>
      </c>
      <c r="Y211" s="98" t="s">
        <v>2824</v>
      </c>
      <c r="Z211" s="98" t="s">
        <v>2824</v>
      </c>
      <c r="AA211" s="14">
        <v>415</v>
      </c>
      <c r="AB211" s="2" t="s">
        <v>46</v>
      </c>
      <c r="AC211" s="14" t="s">
        <v>51</v>
      </c>
      <c r="AD211" s="14" t="s">
        <v>421</v>
      </c>
      <c r="AE211" s="14">
        <v>21</v>
      </c>
      <c r="AF211" s="67" t="s">
        <v>1885</v>
      </c>
      <c r="AG211" s="67" t="s">
        <v>1886</v>
      </c>
      <c r="AH211" s="14" t="s">
        <v>1471</v>
      </c>
      <c r="AI211" s="16">
        <v>6621009470</v>
      </c>
      <c r="AJ211" s="14" t="s">
        <v>1628</v>
      </c>
      <c r="AK211" s="36" t="s">
        <v>2298</v>
      </c>
      <c r="AL211" s="14"/>
      <c r="AM211" s="14"/>
      <c r="AO211" s="97" t="s">
        <v>2450</v>
      </c>
    </row>
    <row r="212" spans="1:41" s="15" customFormat="1" ht="47.25" x14ac:dyDescent="0.25">
      <c r="A212" s="2" t="s">
        <v>1035</v>
      </c>
      <c r="B212" s="16">
        <v>6621005235</v>
      </c>
      <c r="C212" s="16">
        <v>1026601328687</v>
      </c>
      <c r="D212" s="14" t="s">
        <v>1633</v>
      </c>
      <c r="E212" s="14" t="s">
        <v>1634</v>
      </c>
      <c r="F212" s="14">
        <v>1</v>
      </c>
      <c r="G212" s="14" t="s">
        <v>43</v>
      </c>
      <c r="H212" s="1">
        <v>1</v>
      </c>
      <c r="I212" s="1" t="s">
        <v>127</v>
      </c>
      <c r="J212" s="2">
        <v>5</v>
      </c>
      <c r="K212" s="2" t="s">
        <v>1600</v>
      </c>
      <c r="L212" s="14">
        <v>1</v>
      </c>
      <c r="M212" s="14">
        <v>8</v>
      </c>
      <c r="N212" s="98">
        <v>1</v>
      </c>
      <c r="O212" s="98">
        <f t="shared" si="47"/>
        <v>8</v>
      </c>
      <c r="P212" s="98" t="s">
        <v>2824</v>
      </c>
      <c r="Q212" s="98">
        <v>0</v>
      </c>
      <c r="R212" s="98" t="s">
        <v>2824</v>
      </c>
      <c r="S212" s="98" t="s">
        <v>2824</v>
      </c>
      <c r="T212" s="98" t="s">
        <v>2824</v>
      </c>
      <c r="U212" s="98" t="s">
        <v>2824</v>
      </c>
      <c r="V212" s="98" t="s">
        <v>2824</v>
      </c>
      <c r="W212" s="98" t="s">
        <v>2824</v>
      </c>
      <c r="X212" s="98" t="s">
        <v>2824</v>
      </c>
      <c r="Y212" s="98" t="s">
        <v>2824</v>
      </c>
      <c r="Z212" s="98" t="s">
        <v>2824</v>
      </c>
      <c r="AA212" s="14">
        <v>415</v>
      </c>
      <c r="AB212" s="2" t="s">
        <v>46</v>
      </c>
      <c r="AC212" s="14" t="s">
        <v>51</v>
      </c>
      <c r="AD212" s="14" t="s">
        <v>564</v>
      </c>
      <c r="AE212" s="14">
        <v>18</v>
      </c>
      <c r="AF212" s="67" t="s">
        <v>1887</v>
      </c>
      <c r="AG212" s="67" t="s">
        <v>1888</v>
      </c>
      <c r="AH212" s="14" t="s">
        <v>1610</v>
      </c>
      <c r="AI212" s="16">
        <v>6621005235</v>
      </c>
      <c r="AJ212" s="14" t="s">
        <v>1633</v>
      </c>
      <c r="AK212" s="14" t="s">
        <v>1634</v>
      </c>
      <c r="AL212" s="14"/>
      <c r="AM212" s="14"/>
      <c r="AO212" s="97" t="s">
        <v>2455</v>
      </c>
    </row>
    <row r="213" spans="1:41" s="15" customFormat="1" ht="71.25" customHeight="1" x14ac:dyDescent="0.25">
      <c r="A213" s="2" t="s">
        <v>1036</v>
      </c>
      <c r="B213" s="1">
        <v>6621002530</v>
      </c>
      <c r="C213" s="26">
        <v>1026601327939</v>
      </c>
      <c r="D213" s="2" t="s">
        <v>2890</v>
      </c>
      <c r="E213" s="2" t="s">
        <v>2024</v>
      </c>
      <c r="F213" s="14">
        <v>1</v>
      </c>
      <c r="G213" s="14" t="s">
        <v>43</v>
      </c>
      <c r="H213" s="1">
        <v>1</v>
      </c>
      <c r="I213" s="1" t="s">
        <v>127</v>
      </c>
      <c r="J213" s="14">
        <v>3</v>
      </c>
      <c r="K213" s="14" t="s">
        <v>128</v>
      </c>
      <c r="L213" s="14">
        <v>1</v>
      </c>
      <c r="M213" s="14" t="s">
        <v>1819</v>
      </c>
      <c r="N213" s="98">
        <v>1</v>
      </c>
      <c r="O213" s="98">
        <f t="shared" si="47"/>
        <v>0.75</v>
      </c>
      <c r="P213" s="98" t="s">
        <v>2824</v>
      </c>
      <c r="Q213" s="98">
        <v>0</v>
      </c>
      <c r="R213" s="98" t="s">
        <v>2824</v>
      </c>
      <c r="S213" s="98" t="s">
        <v>2824</v>
      </c>
      <c r="T213" s="98" t="s">
        <v>2824</v>
      </c>
      <c r="U213" s="98" t="s">
        <v>2824</v>
      </c>
      <c r="V213" s="98" t="s">
        <v>2824</v>
      </c>
      <c r="W213" s="98" t="s">
        <v>2824</v>
      </c>
      <c r="X213" s="98" t="s">
        <v>2824</v>
      </c>
      <c r="Y213" s="98" t="s">
        <v>2824</v>
      </c>
      <c r="Z213" s="98" t="s">
        <v>2824</v>
      </c>
      <c r="AA213" s="14">
        <v>415</v>
      </c>
      <c r="AB213" s="2" t="s">
        <v>46</v>
      </c>
      <c r="AC213" s="14" t="s">
        <v>51</v>
      </c>
      <c r="AD213" s="14" t="s">
        <v>1654</v>
      </c>
      <c r="AE213" s="14"/>
      <c r="AF213" s="67" t="s">
        <v>1889</v>
      </c>
      <c r="AG213" s="67" t="s">
        <v>1890</v>
      </c>
      <c r="AH213" s="14"/>
      <c r="AI213" s="16"/>
      <c r="AJ213" s="14"/>
      <c r="AK213" s="14"/>
      <c r="AL213" s="14"/>
      <c r="AM213" s="14"/>
      <c r="AO213" s="97"/>
    </row>
    <row r="214" spans="1:41" s="15" customFormat="1" ht="71.25" customHeight="1" x14ac:dyDescent="0.25">
      <c r="A214" s="2" t="s">
        <v>1037</v>
      </c>
      <c r="B214" s="1">
        <v>6621002530</v>
      </c>
      <c r="C214" s="26">
        <v>1026601327939</v>
      </c>
      <c r="D214" s="2" t="s">
        <v>2890</v>
      </c>
      <c r="E214" s="2" t="s">
        <v>2024</v>
      </c>
      <c r="F214" s="14">
        <v>2</v>
      </c>
      <c r="G214" s="14" t="s">
        <v>1800</v>
      </c>
      <c r="H214" s="1">
        <v>3</v>
      </c>
      <c r="I214" s="1" t="s">
        <v>44</v>
      </c>
      <c r="J214" s="14">
        <v>1</v>
      </c>
      <c r="K214" s="14" t="s">
        <v>613</v>
      </c>
      <c r="L214" s="14">
        <v>2</v>
      </c>
      <c r="M214" s="14">
        <v>1.1000000000000001</v>
      </c>
      <c r="N214" s="98">
        <v>1</v>
      </c>
      <c r="O214" s="98">
        <f t="shared" si="47"/>
        <v>2.2000000000000002</v>
      </c>
      <c r="P214" s="14" t="s">
        <v>2286</v>
      </c>
      <c r="Q214" s="98">
        <v>0</v>
      </c>
      <c r="R214" s="98" t="s">
        <v>2824</v>
      </c>
      <c r="S214" s="100" t="s">
        <v>2825</v>
      </c>
      <c r="T214" s="121">
        <f t="shared" ref="T214:T220" si="50">2*1.5*2/7</f>
        <v>0.8571428571428571</v>
      </c>
      <c r="U214" s="2">
        <v>1</v>
      </c>
      <c r="V214" s="2">
        <v>1.1000000000000001</v>
      </c>
      <c r="W214" s="100" t="s">
        <v>2825</v>
      </c>
      <c r="X214" s="117">
        <f t="shared" ref="X214:X220" si="51">U214*V214/7</f>
        <v>0.15714285714285717</v>
      </c>
      <c r="Y214" s="2">
        <v>3</v>
      </c>
      <c r="Z214" s="2" t="s">
        <v>2295</v>
      </c>
      <c r="AA214" s="14">
        <v>415</v>
      </c>
      <c r="AB214" s="2" t="s">
        <v>46</v>
      </c>
      <c r="AC214" s="14" t="s">
        <v>51</v>
      </c>
      <c r="AD214" s="14" t="s">
        <v>2005</v>
      </c>
      <c r="AE214" s="14">
        <v>50</v>
      </c>
      <c r="AF214" s="67" t="s">
        <v>1891</v>
      </c>
      <c r="AG214" s="67" t="s">
        <v>1892</v>
      </c>
      <c r="AH214" s="14"/>
      <c r="AI214" s="16"/>
      <c r="AJ214" s="14"/>
      <c r="AK214" s="14"/>
      <c r="AL214" s="14" t="s">
        <v>806</v>
      </c>
      <c r="AM214" s="14" t="s">
        <v>1661</v>
      </c>
      <c r="AO214" s="54" t="s">
        <v>148</v>
      </c>
    </row>
    <row r="215" spans="1:41" s="15" customFormat="1" ht="71.25" customHeight="1" x14ac:dyDescent="0.25">
      <c r="A215" s="2" t="s">
        <v>1038</v>
      </c>
      <c r="B215" s="1">
        <v>6621002530</v>
      </c>
      <c r="C215" s="26">
        <v>1026601327939</v>
      </c>
      <c r="D215" s="2" t="s">
        <v>2890</v>
      </c>
      <c r="E215" s="2" t="s">
        <v>2024</v>
      </c>
      <c r="F215" s="14">
        <v>2</v>
      </c>
      <c r="G215" s="14" t="s">
        <v>1800</v>
      </c>
      <c r="H215" s="1">
        <v>3</v>
      </c>
      <c r="I215" s="1" t="s">
        <v>44</v>
      </c>
      <c r="J215" s="14">
        <v>1</v>
      </c>
      <c r="K215" s="14" t="s">
        <v>613</v>
      </c>
      <c r="L215" s="14">
        <v>1</v>
      </c>
      <c r="M215" s="14">
        <v>1.1000000000000001</v>
      </c>
      <c r="N215" s="98">
        <v>1</v>
      </c>
      <c r="O215" s="98">
        <f t="shared" si="47"/>
        <v>1.1000000000000001</v>
      </c>
      <c r="P215" s="14" t="s">
        <v>2286</v>
      </c>
      <c r="Q215" s="98">
        <v>0</v>
      </c>
      <c r="R215" s="98" t="s">
        <v>2824</v>
      </c>
      <c r="S215" s="100" t="s">
        <v>2825</v>
      </c>
      <c r="T215" s="121">
        <f t="shared" si="50"/>
        <v>0.8571428571428571</v>
      </c>
      <c r="U215" s="14">
        <v>2</v>
      </c>
      <c r="V215" s="14">
        <v>1.1000000000000001</v>
      </c>
      <c r="W215" s="100" t="s">
        <v>2825</v>
      </c>
      <c r="X215" s="117">
        <f t="shared" si="51"/>
        <v>0.31428571428571433</v>
      </c>
      <c r="Y215" s="2">
        <v>3</v>
      </c>
      <c r="Z215" s="2" t="s">
        <v>2295</v>
      </c>
      <c r="AA215" s="14">
        <v>415</v>
      </c>
      <c r="AB215" s="2" t="s">
        <v>46</v>
      </c>
      <c r="AC215" s="14" t="s">
        <v>51</v>
      </c>
      <c r="AD215" s="14" t="s">
        <v>1648</v>
      </c>
      <c r="AE215" s="14">
        <v>5</v>
      </c>
      <c r="AF215" s="67" t="s">
        <v>1891</v>
      </c>
      <c r="AG215" s="67" t="s">
        <v>1892</v>
      </c>
      <c r="AH215" s="14"/>
      <c r="AI215" s="16"/>
      <c r="AJ215" s="14"/>
      <c r="AK215" s="14"/>
      <c r="AL215" s="14" t="s">
        <v>806</v>
      </c>
      <c r="AM215" s="14" t="s">
        <v>1656</v>
      </c>
      <c r="AO215" s="97" t="s">
        <v>148</v>
      </c>
    </row>
    <row r="216" spans="1:41" s="15" customFormat="1" ht="71.25" customHeight="1" x14ac:dyDescent="0.25">
      <c r="A216" s="2" t="s">
        <v>1039</v>
      </c>
      <c r="B216" s="1">
        <v>6621002530</v>
      </c>
      <c r="C216" s="26">
        <v>1026601327939</v>
      </c>
      <c r="D216" s="2" t="s">
        <v>2890</v>
      </c>
      <c r="E216" s="2" t="s">
        <v>2024</v>
      </c>
      <c r="F216" s="14">
        <v>2</v>
      </c>
      <c r="G216" s="14" t="s">
        <v>1800</v>
      </c>
      <c r="H216" s="1">
        <v>3</v>
      </c>
      <c r="I216" s="1" t="s">
        <v>44</v>
      </c>
      <c r="J216" s="14">
        <v>1</v>
      </c>
      <c r="K216" s="14" t="s">
        <v>613</v>
      </c>
      <c r="L216" s="14">
        <v>3</v>
      </c>
      <c r="M216" s="14">
        <v>1.1000000000000001</v>
      </c>
      <c r="N216" s="98">
        <v>1</v>
      </c>
      <c r="O216" s="98">
        <f t="shared" si="47"/>
        <v>3.3000000000000003</v>
      </c>
      <c r="P216" s="14" t="s">
        <v>2286</v>
      </c>
      <c r="Q216" s="98">
        <v>0</v>
      </c>
      <c r="R216" s="98" t="s">
        <v>2824</v>
      </c>
      <c r="S216" s="100" t="s">
        <v>2825</v>
      </c>
      <c r="T216" s="121">
        <f t="shared" si="50"/>
        <v>0.8571428571428571</v>
      </c>
      <c r="U216" s="14">
        <v>1</v>
      </c>
      <c r="V216" s="14">
        <v>1.1000000000000001</v>
      </c>
      <c r="W216" s="100" t="s">
        <v>2825</v>
      </c>
      <c r="X216" s="117">
        <f t="shared" si="51"/>
        <v>0.15714285714285717</v>
      </c>
      <c r="Y216" s="2">
        <v>3</v>
      </c>
      <c r="Z216" s="2" t="s">
        <v>2295</v>
      </c>
      <c r="AA216" s="14">
        <v>415</v>
      </c>
      <c r="AB216" s="2" t="s">
        <v>46</v>
      </c>
      <c r="AC216" s="14" t="s">
        <v>51</v>
      </c>
      <c r="AD216" s="14" t="s">
        <v>2031</v>
      </c>
      <c r="AE216" s="14"/>
      <c r="AF216" s="67" t="s">
        <v>2122</v>
      </c>
      <c r="AG216" s="67" t="s">
        <v>2123</v>
      </c>
      <c r="AH216" s="14"/>
      <c r="AI216" s="16"/>
      <c r="AJ216" s="14"/>
      <c r="AK216" s="14"/>
      <c r="AL216" s="14" t="s">
        <v>806</v>
      </c>
      <c r="AM216" s="14" t="s">
        <v>2536</v>
      </c>
      <c r="AO216" s="97" t="s">
        <v>148</v>
      </c>
    </row>
    <row r="217" spans="1:41" s="15" customFormat="1" ht="71.25" customHeight="1" x14ac:dyDescent="0.25">
      <c r="A217" s="2" t="s">
        <v>1040</v>
      </c>
      <c r="B217" s="1">
        <v>6621002530</v>
      </c>
      <c r="C217" s="26">
        <v>1026601327939</v>
      </c>
      <c r="D217" s="2" t="s">
        <v>2890</v>
      </c>
      <c r="E217" s="2" t="s">
        <v>2024</v>
      </c>
      <c r="F217" s="14">
        <v>2</v>
      </c>
      <c r="G217" s="14" t="s">
        <v>1800</v>
      </c>
      <c r="H217" s="1">
        <v>3</v>
      </c>
      <c r="I217" s="1" t="s">
        <v>44</v>
      </c>
      <c r="J217" s="14">
        <v>1</v>
      </c>
      <c r="K217" s="14" t="s">
        <v>613</v>
      </c>
      <c r="L217" s="14">
        <v>2</v>
      </c>
      <c r="M217" s="14">
        <v>1.1000000000000001</v>
      </c>
      <c r="N217" s="98">
        <v>1</v>
      </c>
      <c r="O217" s="98">
        <f t="shared" si="47"/>
        <v>2.2000000000000002</v>
      </c>
      <c r="P217" s="14" t="s">
        <v>2286</v>
      </c>
      <c r="Q217" s="98">
        <v>0</v>
      </c>
      <c r="R217" s="98" t="s">
        <v>2824</v>
      </c>
      <c r="S217" s="100" t="s">
        <v>2825</v>
      </c>
      <c r="T217" s="121">
        <f t="shared" si="50"/>
        <v>0.8571428571428571</v>
      </c>
      <c r="U217" s="14">
        <v>1</v>
      </c>
      <c r="V217" s="14">
        <v>1.1000000000000001</v>
      </c>
      <c r="W217" s="100" t="s">
        <v>2825</v>
      </c>
      <c r="X217" s="117">
        <f t="shared" si="51"/>
        <v>0.15714285714285717</v>
      </c>
      <c r="Y217" s="2">
        <v>3</v>
      </c>
      <c r="Z217" s="2" t="s">
        <v>2295</v>
      </c>
      <c r="AA217" s="14">
        <v>415</v>
      </c>
      <c r="AB217" s="2" t="s">
        <v>46</v>
      </c>
      <c r="AC217" s="14" t="s">
        <v>51</v>
      </c>
      <c r="AD217" s="14" t="s">
        <v>2031</v>
      </c>
      <c r="AE217" s="14">
        <v>47</v>
      </c>
      <c r="AF217" s="67" t="s">
        <v>1893</v>
      </c>
      <c r="AG217" s="67" t="s">
        <v>1894</v>
      </c>
      <c r="AH217" s="14"/>
      <c r="AI217" s="16"/>
      <c r="AJ217" s="14"/>
      <c r="AK217" s="14"/>
      <c r="AL217" s="14" t="s">
        <v>806</v>
      </c>
      <c r="AM217" s="14" t="s">
        <v>1657</v>
      </c>
      <c r="AO217" s="97" t="s">
        <v>148</v>
      </c>
    </row>
    <row r="218" spans="1:41" s="15" customFormat="1" ht="71.25" customHeight="1" x14ac:dyDescent="0.25">
      <c r="A218" s="2" t="s">
        <v>1041</v>
      </c>
      <c r="B218" s="1">
        <v>6621002530</v>
      </c>
      <c r="C218" s="26">
        <v>1026601327939</v>
      </c>
      <c r="D218" s="2" t="s">
        <v>2890</v>
      </c>
      <c r="E218" s="2" t="s">
        <v>2024</v>
      </c>
      <c r="F218" s="14">
        <v>2</v>
      </c>
      <c r="G218" s="14" t="s">
        <v>1800</v>
      </c>
      <c r="H218" s="1">
        <v>3</v>
      </c>
      <c r="I218" s="1" t="s">
        <v>44</v>
      </c>
      <c r="J218" s="14">
        <v>1</v>
      </c>
      <c r="K218" s="14" t="s">
        <v>613</v>
      </c>
      <c r="L218" s="14">
        <v>2</v>
      </c>
      <c r="M218" s="14">
        <v>1.1000000000000001</v>
      </c>
      <c r="N218" s="98">
        <v>1</v>
      </c>
      <c r="O218" s="98">
        <f t="shared" si="47"/>
        <v>2.2000000000000002</v>
      </c>
      <c r="P218" s="14" t="s">
        <v>2286</v>
      </c>
      <c r="Q218" s="98">
        <v>0</v>
      </c>
      <c r="R218" s="98" t="s">
        <v>2824</v>
      </c>
      <c r="S218" s="100" t="s">
        <v>2825</v>
      </c>
      <c r="T218" s="121">
        <f t="shared" si="50"/>
        <v>0.8571428571428571</v>
      </c>
      <c r="U218" s="14">
        <v>1</v>
      </c>
      <c r="V218" s="14">
        <v>1.1000000000000001</v>
      </c>
      <c r="W218" s="100" t="s">
        <v>2825</v>
      </c>
      <c r="X218" s="117">
        <f t="shared" si="51"/>
        <v>0.15714285714285717</v>
      </c>
      <c r="Y218" s="2">
        <v>3</v>
      </c>
      <c r="Z218" s="2" t="s">
        <v>2295</v>
      </c>
      <c r="AA218" s="14">
        <v>415</v>
      </c>
      <c r="AB218" s="2" t="s">
        <v>46</v>
      </c>
      <c r="AC218" s="14" t="s">
        <v>51</v>
      </c>
      <c r="AD218" s="14" t="s">
        <v>627</v>
      </c>
      <c r="AE218" s="14">
        <v>4</v>
      </c>
      <c r="AF218" s="67" t="s">
        <v>1893</v>
      </c>
      <c r="AG218" s="67" t="s">
        <v>1894</v>
      </c>
      <c r="AH218" s="14"/>
      <c r="AI218" s="16"/>
      <c r="AJ218" s="14"/>
      <c r="AK218" s="14"/>
      <c r="AL218" s="14" t="s">
        <v>806</v>
      </c>
      <c r="AM218" s="14" t="s">
        <v>1658</v>
      </c>
      <c r="AO218" s="97" t="s">
        <v>148</v>
      </c>
    </row>
    <row r="219" spans="1:41" s="15" customFormat="1" ht="71.25" customHeight="1" x14ac:dyDescent="0.25">
      <c r="A219" s="2" t="s">
        <v>1042</v>
      </c>
      <c r="B219" s="1">
        <v>6621002530</v>
      </c>
      <c r="C219" s="26">
        <v>1026601327939</v>
      </c>
      <c r="D219" s="2" t="s">
        <v>2890</v>
      </c>
      <c r="E219" s="2" t="s">
        <v>2024</v>
      </c>
      <c r="F219" s="14">
        <v>2</v>
      </c>
      <c r="G219" s="14" t="s">
        <v>1800</v>
      </c>
      <c r="H219" s="1">
        <v>3</v>
      </c>
      <c r="I219" s="1" t="s">
        <v>44</v>
      </c>
      <c r="J219" s="14">
        <v>1</v>
      </c>
      <c r="K219" s="14" t="s">
        <v>613</v>
      </c>
      <c r="L219" s="14">
        <v>2</v>
      </c>
      <c r="M219" s="14">
        <v>1.1000000000000001</v>
      </c>
      <c r="N219" s="98">
        <v>1</v>
      </c>
      <c r="O219" s="98">
        <f t="shared" si="47"/>
        <v>2.2000000000000002</v>
      </c>
      <c r="P219" s="14" t="s">
        <v>2286</v>
      </c>
      <c r="Q219" s="98">
        <v>0</v>
      </c>
      <c r="R219" s="98" t="s">
        <v>2824</v>
      </c>
      <c r="S219" s="100" t="s">
        <v>2825</v>
      </c>
      <c r="T219" s="121">
        <f t="shared" si="50"/>
        <v>0.8571428571428571</v>
      </c>
      <c r="U219" s="14">
        <v>1</v>
      </c>
      <c r="V219" s="14">
        <v>1.1000000000000001</v>
      </c>
      <c r="W219" s="100" t="s">
        <v>2825</v>
      </c>
      <c r="X219" s="117">
        <f t="shared" si="51"/>
        <v>0.15714285714285717</v>
      </c>
      <c r="Y219" s="2">
        <v>3</v>
      </c>
      <c r="Z219" s="2" t="s">
        <v>2295</v>
      </c>
      <c r="AA219" s="14">
        <v>415</v>
      </c>
      <c r="AB219" s="2" t="s">
        <v>46</v>
      </c>
      <c r="AC219" s="14" t="s">
        <v>51</v>
      </c>
      <c r="AD219" s="14" t="s">
        <v>627</v>
      </c>
      <c r="AE219" s="14">
        <v>14</v>
      </c>
      <c r="AF219" s="67" t="s">
        <v>1895</v>
      </c>
      <c r="AG219" s="67" t="s">
        <v>1896</v>
      </c>
      <c r="AH219" s="14"/>
      <c r="AI219" s="16"/>
      <c r="AJ219" s="14"/>
      <c r="AK219" s="14"/>
      <c r="AL219" s="14" t="s">
        <v>806</v>
      </c>
      <c r="AM219" s="14" t="s">
        <v>627</v>
      </c>
      <c r="AO219" s="97" t="s">
        <v>148</v>
      </c>
    </row>
    <row r="220" spans="1:41" s="15" customFormat="1" ht="71.25" customHeight="1" x14ac:dyDescent="0.25">
      <c r="A220" s="2" t="s">
        <v>1043</v>
      </c>
      <c r="B220" s="1">
        <v>6621002530</v>
      </c>
      <c r="C220" s="26">
        <v>1026601327939</v>
      </c>
      <c r="D220" s="2" t="s">
        <v>2890</v>
      </c>
      <c r="E220" s="2" t="s">
        <v>2024</v>
      </c>
      <c r="F220" s="14">
        <v>2</v>
      </c>
      <c r="G220" s="14" t="s">
        <v>1800</v>
      </c>
      <c r="H220" s="1">
        <v>3</v>
      </c>
      <c r="I220" s="1" t="s">
        <v>44</v>
      </c>
      <c r="J220" s="14">
        <v>1</v>
      </c>
      <c r="K220" s="14" t="s">
        <v>613</v>
      </c>
      <c r="L220" s="14">
        <v>2</v>
      </c>
      <c r="M220" s="14">
        <v>1.1000000000000001</v>
      </c>
      <c r="N220" s="98">
        <v>1</v>
      </c>
      <c r="O220" s="98">
        <f t="shared" si="47"/>
        <v>2.2000000000000002</v>
      </c>
      <c r="P220" s="14" t="s">
        <v>2286</v>
      </c>
      <c r="Q220" s="98">
        <v>0</v>
      </c>
      <c r="R220" s="98" t="s">
        <v>2824</v>
      </c>
      <c r="S220" s="100" t="s">
        <v>2825</v>
      </c>
      <c r="T220" s="121">
        <f t="shared" si="50"/>
        <v>0.8571428571428571</v>
      </c>
      <c r="U220" s="14">
        <v>2</v>
      </c>
      <c r="V220" s="14">
        <v>1.1000000000000001</v>
      </c>
      <c r="W220" s="100" t="s">
        <v>2825</v>
      </c>
      <c r="X220" s="117">
        <f t="shared" si="51"/>
        <v>0.31428571428571433</v>
      </c>
      <c r="Y220" s="2">
        <v>3</v>
      </c>
      <c r="Z220" s="2" t="s">
        <v>2295</v>
      </c>
      <c r="AA220" s="14">
        <v>415</v>
      </c>
      <c r="AB220" s="2" t="s">
        <v>46</v>
      </c>
      <c r="AC220" s="14" t="s">
        <v>51</v>
      </c>
      <c r="AD220" s="14" t="s">
        <v>1659</v>
      </c>
      <c r="AE220" s="14">
        <v>52</v>
      </c>
      <c r="AF220" s="67" t="s">
        <v>1897</v>
      </c>
      <c r="AG220" s="67" t="s">
        <v>1898</v>
      </c>
      <c r="AH220" s="14"/>
      <c r="AI220" s="16"/>
      <c r="AJ220" s="14"/>
      <c r="AK220" s="14"/>
      <c r="AL220" s="14" t="s">
        <v>806</v>
      </c>
      <c r="AM220" s="14" t="s">
        <v>1660</v>
      </c>
      <c r="AO220" s="97" t="s">
        <v>148</v>
      </c>
    </row>
    <row r="221" spans="1:41" s="15" customFormat="1" ht="48" customHeight="1" x14ac:dyDescent="0.25">
      <c r="A221" s="2" t="s">
        <v>1044</v>
      </c>
      <c r="B221" s="16">
        <v>6621000477</v>
      </c>
      <c r="C221" s="16">
        <v>1026601328522</v>
      </c>
      <c r="D221" s="14" t="s">
        <v>2258</v>
      </c>
      <c r="E221" s="14" t="s">
        <v>2259</v>
      </c>
      <c r="F221" s="14">
        <v>1</v>
      </c>
      <c r="G221" s="2" t="s">
        <v>43</v>
      </c>
      <c r="H221" s="14">
        <v>1</v>
      </c>
      <c r="I221" s="1" t="s">
        <v>127</v>
      </c>
      <c r="J221" s="2">
        <v>1</v>
      </c>
      <c r="K221" s="2" t="s">
        <v>613</v>
      </c>
      <c r="L221" s="14">
        <v>1</v>
      </c>
      <c r="M221" s="14">
        <v>0.75</v>
      </c>
      <c r="N221" s="98">
        <v>1</v>
      </c>
      <c r="O221" s="98">
        <f t="shared" si="47"/>
        <v>0.75</v>
      </c>
      <c r="P221" s="98" t="s">
        <v>2824</v>
      </c>
      <c r="Q221" s="98">
        <v>0</v>
      </c>
      <c r="R221" s="98" t="s">
        <v>2824</v>
      </c>
      <c r="S221" s="98" t="s">
        <v>2824</v>
      </c>
      <c r="T221" s="98" t="s">
        <v>2824</v>
      </c>
      <c r="U221" s="98" t="s">
        <v>2824</v>
      </c>
      <c r="V221" s="98" t="s">
        <v>2824</v>
      </c>
      <c r="W221" s="98" t="s">
        <v>2824</v>
      </c>
      <c r="X221" s="98" t="s">
        <v>2824</v>
      </c>
      <c r="Y221" s="98" t="s">
        <v>2824</v>
      </c>
      <c r="Z221" s="98" t="s">
        <v>2824</v>
      </c>
      <c r="AA221" s="14">
        <v>415</v>
      </c>
      <c r="AB221" s="2" t="s">
        <v>46</v>
      </c>
      <c r="AC221" s="14" t="s">
        <v>51</v>
      </c>
      <c r="AD221" s="14" t="s">
        <v>92</v>
      </c>
      <c r="AE221" s="14">
        <v>4</v>
      </c>
      <c r="AF221" s="67" t="s">
        <v>2260</v>
      </c>
      <c r="AG221" s="67" t="s">
        <v>2261</v>
      </c>
      <c r="AH221" s="14" t="s">
        <v>278</v>
      </c>
      <c r="AI221" s="16">
        <v>6621000477</v>
      </c>
      <c r="AJ221" s="14" t="s">
        <v>2258</v>
      </c>
      <c r="AK221" s="14" t="s">
        <v>2259</v>
      </c>
      <c r="AL221" s="14"/>
      <c r="AM221" s="14"/>
      <c r="AO221" s="97" t="s">
        <v>2450</v>
      </c>
    </row>
    <row r="222" spans="1:41" s="15" customFormat="1" ht="59.25" customHeight="1" x14ac:dyDescent="0.25">
      <c r="A222" s="2" t="s">
        <v>1045</v>
      </c>
      <c r="B222" s="16">
        <v>662100058154</v>
      </c>
      <c r="C222" s="16">
        <v>304662126500074</v>
      </c>
      <c r="D222" s="14" t="s">
        <v>1662</v>
      </c>
      <c r="E222" s="14" t="s">
        <v>1663</v>
      </c>
      <c r="F222" s="14">
        <v>1</v>
      </c>
      <c r="G222" s="2" t="s">
        <v>43</v>
      </c>
      <c r="H222" s="14">
        <v>4</v>
      </c>
      <c r="I222" s="1" t="s">
        <v>45</v>
      </c>
      <c r="J222" s="1">
        <v>1</v>
      </c>
      <c r="K222" s="1" t="s">
        <v>613</v>
      </c>
      <c r="L222" s="14" t="s">
        <v>2728</v>
      </c>
      <c r="M222" s="14" t="s">
        <v>2727</v>
      </c>
      <c r="N222" s="98">
        <v>1</v>
      </c>
      <c r="O222" s="98" t="s">
        <v>2821</v>
      </c>
      <c r="P222" s="98" t="s">
        <v>2824</v>
      </c>
      <c r="Q222" s="98">
        <v>0</v>
      </c>
      <c r="R222" s="98" t="s">
        <v>2824</v>
      </c>
      <c r="S222" s="98" t="s">
        <v>2824</v>
      </c>
      <c r="T222" s="98" t="s">
        <v>2824</v>
      </c>
      <c r="U222" s="98" t="s">
        <v>2824</v>
      </c>
      <c r="V222" s="98" t="s">
        <v>2824</v>
      </c>
      <c r="W222" s="98" t="s">
        <v>2824</v>
      </c>
      <c r="X222" s="98" t="s">
        <v>2824</v>
      </c>
      <c r="Y222" s="98" t="s">
        <v>2824</v>
      </c>
      <c r="Z222" s="98" t="s">
        <v>2824</v>
      </c>
      <c r="AA222" s="14">
        <v>415</v>
      </c>
      <c r="AB222" s="2" t="s">
        <v>46</v>
      </c>
      <c r="AC222" s="14" t="s">
        <v>51</v>
      </c>
      <c r="AD222" s="14" t="s">
        <v>186</v>
      </c>
      <c r="AE222" s="14" t="s">
        <v>1664</v>
      </c>
      <c r="AF222" s="67" t="s">
        <v>1899</v>
      </c>
      <c r="AG222" s="67" t="s">
        <v>1900</v>
      </c>
      <c r="AH222" s="14" t="s">
        <v>278</v>
      </c>
      <c r="AI222" s="16" t="s">
        <v>2729</v>
      </c>
      <c r="AJ222" s="14" t="s">
        <v>2730</v>
      </c>
      <c r="AK222" s="14" t="s">
        <v>1663</v>
      </c>
      <c r="AL222" s="14"/>
      <c r="AM222" s="14"/>
      <c r="AO222" s="97" t="s">
        <v>2452</v>
      </c>
    </row>
    <row r="223" spans="1:41" s="15" customFormat="1" ht="70.5" customHeight="1" x14ac:dyDescent="0.25">
      <c r="A223" s="2" t="s">
        <v>1046</v>
      </c>
      <c r="B223" s="16">
        <v>7751196705</v>
      </c>
      <c r="C223" s="16">
        <v>1217700196482</v>
      </c>
      <c r="D223" s="14" t="s">
        <v>2397</v>
      </c>
      <c r="E223" s="14" t="s">
        <v>2398</v>
      </c>
      <c r="F223" s="14">
        <v>3</v>
      </c>
      <c r="G223" s="14" t="s">
        <v>646</v>
      </c>
      <c r="H223" s="14">
        <v>1</v>
      </c>
      <c r="I223" s="14" t="s">
        <v>127</v>
      </c>
      <c r="J223" s="14">
        <v>2</v>
      </c>
      <c r="K223" s="14" t="s">
        <v>45</v>
      </c>
      <c r="L223" s="14" t="s">
        <v>2280</v>
      </c>
      <c r="M223" s="14" t="s">
        <v>2399</v>
      </c>
      <c r="N223" s="98">
        <v>1</v>
      </c>
      <c r="O223" s="98">
        <f>2*0.75+2*0.5</f>
        <v>2.5</v>
      </c>
      <c r="P223" s="98" t="s">
        <v>2824</v>
      </c>
      <c r="Q223" s="98">
        <v>0</v>
      </c>
      <c r="R223" s="98" t="s">
        <v>2824</v>
      </c>
      <c r="S223" s="98" t="s">
        <v>2824</v>
      </c>
      <c r="T223" s="98" t="s">
        <v>2824</v>
      </c>
      <c r="U223" s="98" t="s">
        <v>2824</v>
      </c>
      <c r="V223" s="98" t="s">
        <v>2824</v>
      </c>
      <c r="W223" s="98" t="s">
        <v>2824</v>
      </c>
      <c r="X223" s="98" t="s">
        <v>2824</v>
      </c>
      <c r="Y223" s="98" t="s">
        <v>2824</v>
      </c>
      <c r="Z223" s="98" t="s">
        <v>2824</v>
      </c>
      <c r="AA223" s="14">
        <v>415</v>
      </c>
      <c r="AB223" s="2" t="s">
        <v>46</v>
      </c>
      <c r="AC223" s="14" t="s">
        <v>51</v>
      </c>
      <c r="AD223" s="14" t="s">
        <v>564</v>
      </c>
      <c r="AE223" s="14">
        <v>21</v>
      </c>
      <c r="AF223" s="67" t="s">
        <v>1901</v>
      </c>
      <c r="AG223" s="67" t="s">
        <v>1902</v>
      </c>
      <c r="AH223" s="14" t="s">
        <v>635</v>
      </c>
      <c r="AI223" s="14">
        <v>7751196705</v>
      </c>
      <c r="AJ223" s="14" t="s">
        <v>2397</v>
      </c>
      <c r="AK223" s="14" t="s">
        <v>1718</v>
      </c>
      <c r="AL223" s="14"/>
      <c r="AM223" s="14"/>
      <c r="AO223" s="97" t="s">
        <v>2450</v>
      </c>
    </row>
    <row r="224" spans="1:41" s="15" customFormat="1" ht="31.5" x14ac:dyDescent="0.25">
      <c r="A224" s="2" t="s">
        <v>1047</v>
      </c>
      <c r="B224" s="36">
        <v>6621011743</v>
      </c>
      <c r="C224" s="25" t="s">
        <v>671</v>
      </c>
      <c r="D224" s="36" t="s">
        <v>1475</v>
      </c>
      <c r="E224" s="2" t="s">
        <v>672</v>
      </c>
      <c r="F224" s="14">
        <v>1</v>
      </c>
      <c r="G224" s="2" t="s">
        <v>43</v>
      </c>
      <c r="H224" s="14">
        <v>1</v>
      </c>
      <c r="I224" s="1" t="s">
        <v>127</v>
      </c>
      <c r="J224" s="14">
        <v>2</v>
      </c>
      <c r="K224" s="14" t="s">
        <v>45</v>
      </c>
      <c r="L224" s="14">
        <v>2</v>
      </c>
      <c r="M224" s="14" t="s">
        <v>1819</v>
      </c>
      <c r="N224" s="98">
        <v>1</v>
      </c>
      <c r="O224" s="98">
        <f t="shared" si="47"/>
        <v>1.5</v>
      </c>
      <c r="P224" s="98" t="s">
        <v>2824</v>
      </c>
      <c r="Q224" s="98">
        <v>0</v>
      </c>
      <c r="R224" s="98" t="s">
        <v>2824</v>
      </c>
      <c r="S224" s="98" t="s">
        <v>2824</v>
      </c>
      <c r="T224" s="98" t="s">
        <v>2824</v>
      </c>
      <c r="U224" s="98" t="s">
        <v>2824</v>
      </c>
      <c r="V224" s="98" t="s">
        <v>2824</v>
      </c>
      <c r="W224" s="98" t="s">
        <v>2824</v>
      </c>
      <c r="X224" s="98" t="s">
        <v>2824</v>
      </c>
      <c r="Y224" s="98" t="s">
        <v>2824</v>
      </c>
      <c r="Z224" s="98" t="s">
        <v>2824</v>
      </c>
      <c r="AA224" s="14">
        <v>415</v>
      </c>
      <c r="AB224" s="2" t="s">
        <v>46</v>
      </c>
      <c r="AC224" s="14" t="s">
        <v>51</v>
      </c>
      <c r="AD224" s="14" t="s">
        <v>1746</v>
      </c>
      <c r="AE224" s="14"/>
      <c r="AF224" s="67" t="s">
        <v>1747</v>
      </c>
      <c r="AG224" s="67" t="s">
        <v>1903</v>
      </c>
      <c r="AH224" s="2" t="s">
        <v>635</v>
      </c>
      <c r="AI224" s="36">
        <v>6621011743</v>
      </c>
      <c r="AJ224" s="36" t="s">
        <v>1475</v>
      </c>
      <c r="AK224" s="2" t="s">
        <v>672</v>
      </c>
      <c r="AL224" s="14"/>
      <c r="AM224" s="14"/>
      <c r="AO224" s="97" t="s">
        <v>2450</v>
      </c>
    </row>
    <row r="225" spans="1:41" s="15" customFormat="1" ht="31.5" x14ac:dyDescent="0.25">
      <c r="A225" s="2" t="s">
        <v>1048</v>
      </c>
      <c r="B225" s="16">
        <v>6621016082</v>
      </c>
      <c r="C225" s="16">
        <v>1096621000398</v>
      </c>
      <c r="D225" s="14" t="s">
        <v>1492</v>
      </c>
      <c r="E225" s="14" t="s">
        <v>2919</v>
      </c>
      <c r="F225" s="14">
        <v>1</v>
      </c>
      <c r="G225" s="2" t="s">
        <v>43</v>
      </c>
      <c r="H225" s="14">
        <v>3</v>
      </c>
      <c r="I225" s="1" t="s">
        <v>44</v>
      </c>
      <c r="J225" s="14">
        <v>2</v>
      </c>
      <c r="K225" s="14" t="s">
        <v>45</v>
      </c>
      <c r="L225" s="14">
        <v>5</v>
      </c>
      <c r="M225" s="14" t="s">
        <v>1819</v>
      </c>
      <c r="N225" s="98">
        <v>1</v>
      </c>
      <c r="O225" s="98">
        <f t="shared" si="47"/>
        <v>3.75</v>
      </c>
      <c r="P225" s="98" t="s">
        <v>2824</v>
      </c>
      <c r="Q225" s="98">
        <v>0</v>
      </c>
      <c r="R225" s="98" t="s">
        <v>2824</v>
      </c>
      <c r="S225" s="98" t="s">
        <v>2824</v>
      </c>
      <c r="T225" s="98" t="s">
        <v>2824</v>
      </c>
      <c r="U225" s="98" t="s">
        <v>2824</v>
      </c>
      <c r="V225" s="98" t="s">
        <v>2824</v>
      </c>
      <c r="W225" s="98" t="s">
        <v>2824</v>
      </c>
      <c r="X225" s="98" t="s">
        <v>2824</v>
      </c>
      <c r="Y225" s="98" t="s">
        <v>2824</v>
      </c>
      <c r="Z225" s="98" t="s">
        <v>2824</v>
      </c>
      <c r="AA225" s="14">
        <v>415</v>
      </c>
      <c r="AB225" s="2" t="s">
        <v>46</v>
      </c>
      <c r="AC225" s="14" t="s">
        <v>51</v>
      </c>
      <c r="AD225" s="14" t="s">
        <v>639</v>
      </c>
      <c r="AE225" s="14" t="s">
        <v>1487</v>
      </c>
      <c r="AF225" s="67" t="s">
        <v>1796</v>
      </c>
      <c r="AG225" s="67" t="s">
        <v>2006</v>
      </c>
      <c r="AH225" s="2" t="s">
        <v>635</v>
      </c>
      <c r="AI225" s="14">
        <v>6621016082</v>
      </c>
      <c r="AJ225" s="14" t="s">
        <v>2920</v>
      </c>
      <c r="AK225" s="14" t="s">
        <v>1797</v>
      </c>
      <c r="AL225" s="14"/>
      <c r="AM225" s="14"/>
      <c r="AO225" s="97" t="s">
        <v>2450</v>
      </c>
    </row>
    <row r="226" spans="1:41" s="15" customFormat="1" ht="47.25" x14ac:dyDescent="0.25">
      <c r="A226" s="2" t="s">
        <v>1049</v>
      </c>
      <c r="B226" s="16">
        <v>6671013099</v>
      </c>
      <c r="C226" s="16">
        <v>1069621012713</v>
      </c>
      <c r="D226" s="14" t="s">
        <v>1804</v>
      </c>
      <c r="E226" s="14" t="s">
        <v>1805</v>
      </c>
      <c r="F226" s="14">
        <v>1</v>
      </c>
      <c r="G226" s="2" t="s">
        <v>43</v>
      </c>
      <c r="H226" s="14">
        <v>1</v>
      </c>
      <c r="I226" s="1" t="s">
        <v>127</v>
      </c>
      <c r="J226" s="14">
        <v>2</v>
      </c>
      <c r="K226" s="14" t="s">
        <v>45</v>
      </c>
      <c r="L226" s="14">
        <v>2</v>
      </c>
      <c r="M226" s="14">
        <v>0.24</v>
      </c>
      <c r="N226" s="98">
        <v>1</v>
      </c>
      <c r="O226" s="98">
        <f t="shared" ref="O226:O227" si="52">L226*M226</f>
        <v>0.48</v>
      </c>
      <c r="P226" s="98" t="s">
        <v>2824</v>
      </c>
      <c r="Q226" s="98">
        <v>0</v>
      </c>
      <c r="R226" s="98" t="s">
        <v>2824</v>
      </c>
      <c r="S226" s="98" t="s">
        <v>2824</v>
      </c>
      <c r="T226" s="98" t="s">
        <v>2824</v>
      </c>
      <c r="U226" s="98" t="s">
        <v>2824</v>
      </c>
      <c r="V226" s="98" t="s">
        <v>2824</v>
      </c>
      <c r="W226" s="98" t="s">
        <v>2824</v>
      </c>
      <c r="X226" s="98" t="s">
        <v>2824</v>
      </c>
      <c r="Y226" s="98" t="s">
        <v>2824</v>
      </c>
      <c r="Z226" s="98" t="s">
        <v>2824</v>
      </c>
      <c r="AA226" s="14">
        <v>415</v>
      </c>
      <c r="AB226" s="2" t="s">
        <v>46</v>
      </c>
      <c r="AC226" s="14" t="s">
        <v>51</v>
      </c>
      <c r="AD226" s="14" t="s">
        <v>57</v>
      </c>
      <c r="AE226" s="14" t="s">
        <v>1806</v>
      </c>
      <c r="AF226" s="67" t="s">
        <v>1807</v>
      </c>
      <c r="AG226" s="67" t="s">
        <v>1808</v>
      </c>
      <c r="AH226" s="14" t="s">
        <v>278</v>
      </c>
      <c r="AI226" s="14">
        <v>6671013099</v>
      </c>
      <c r="AJ226" s="14" t="s">
        <v>1804</v>
      </c>
      <c r="AK226" s="14" t="s">
        <v>2285</v>
      </c>
      <c r="AL226" s="14"/>
      <c r="AM226" s="14"/>
      <c r="AO226" s="97" t="s">
        <v>2450</v>
      </c>
    </row>
    <row r="227" spans="1:41" s="15" customFormat="1" ht="42.75" customHeight="1" x14ac:dyDescent="0.25">
      <c r="A227" s="2" t="s">
        <v>1050</v>
      </c>
      <c r="B227" s="16">
        <v>6659106560</v>
      </c>
      <c r="C227" s="16">
        <v>1046603149240</v>
      </c>
      <c r="D227" s="14" t="s">
        <v>1813</v>
      </c>
      <c r="E227" s="14" t="s">
        <v>1814</v>
      </c>
      <c r="F227" s="14">
        <v>1</v>
      </c>
      <c r="G227" s="14" t="s">
        <v>43</v>
      </c>
      <c r="H227" s="14">
        <v>2</v>
      </c>
      <c r="I227" s="14" t="s">
        <v>602</v>
      </c>
      <c r="J227" s="14">
        <v>3</v>
      </c>
      <c r="K227" s="14" t="s">
        <v>128</v>
      </c>
      <c r="L227" s="14">
        <v>2</v>
      </c>
      <c r="M227" s="14" t="s">
        <v>1819</v>
      </c>
      <c r="N227" s="98">
        <v>1</v>
      </c>
      <c r="O227" s="98">
        <f t="shared" si="52"/>
        <v>1.5</v>
      </c>
      <c r="P227" s="98" t="s">
        <v>2824</v>
      </c>
      <c r="Q227" s="98">
        <v>0</v>
      </c>
      <c r="R227" s="98" t="s">
        <v>2824</v>
      </c>
      <c r="S227" s="98" t="s">
        <v>2824</v>
      </c>
      <c r="T227" s="98" t="s">
        <v>2824</v>
      </c>
      <c r="U227" s="98" t="s">
        <v>2824</v>
      </c>
      <c r="V227" s="98" t="s">
        <v>2824</v>
      </c>
      <c r="W227" s="98" t="s">
        <v>2824</v>
      </c>
      <c r="X227" s="98" t="s">
        <v>2824</v>
      </c>
      <c r="Y227" s="98" t="s">
        <v>2824</v>
      </c>
      <c r="Z227" s="98" t="s">
        <v>2824</v>
      </c>
      <c r="AA227" s="14">
        <v>415</v>
      </c>
      <c r="AB227" s="2" t="s">
        <v>46</v>
      </c>
      <c r="AC227" s="14" t="s">
        <v>51</v>
      </c>
      <c r="AD227" s="14" t="s">
        <v>202</v>
      </c>
      <c r="AE227" s="14">
        <v>3</v>
      </c>
      <c r="AF227" s="67" t="s">
        <v>1815</v>
      </c>
      <c r="AG227" s="67" t="s">
        <v>1816</v>
      </c>
      <c r="AH227" s="14" t="s">
        <v>635</v>
      </c>
      <c r="AI227" s="14">
        <v>6659106560</v>
      </c>
      <c r="AJ227" s="14" t="s">
        <v>1813</v>
      </c>
      <c r="AK227" s="14" t="s">
        <v>1805</v>
      </c>
      <c r="AL227" s="14"/>
      <c r="AM227" s="14"/>
      <c r="AO227" s="97" t="s">
        <v>2450</v>
      </c>
    </row>
    <row r="228" spans="1:41" s="15" customFormat="1" ht="40.5" customHeight="1" x14ac:dyDescent="0.25">
      <c r="A228" s="2" t="s">
        <v>1051</v>
      </c>
      <c r="B228" s="16">
        <v>5406724282</v>
      </c>
      <c r="C228" s="16">
        <v>1125476147257</v>
      </c>
      <c r="D228" s="14" t="s">
        <v>2083</v>
      </c>
      <c r="E228" s="14" t="s">
        <v>2084</v>
      </c>
      <c r="F228" s="14">
        <v>1</v>
      </c>
      <c r="G228" s="14" t="s">
        <v>43</v>
      </c>
      <c r="H228" s="14">
        <v>5</v>
      </c>
      <c r="I228" s="14" t="s">
        <v>2085</v>
      </c>
      <c r="J228" s="14">
        <v>5</v>
      </c>
      <c r="K228" s="14" t="s">
        <v>2086</v>
      </c>
      <c r="L228" s="14">
        <v>3</v>
      </c>
      <c r="M228" s="14">
        <v>0.75</v>
      </c>
      <c r="N228" s="98">
        <v>1</v>
      </c>
      <c r="O228" s="98">
        <f t="shared" ref="O228:O231" si="53">L228*M228</f>
        <v>2.25</v>
      </c>
      <c r="P228" s="98" t="s">
        <v>2824</v>
      </c>
      <c r="Q228" s="98">
        <v>0</v>
      </c>
      <c r="R228" s="98" t="s">
        <v>2824</v>
      </c>
      <c r="S228" s="98" t="s">
        <v>2824</v>
      </c>
      <c r="T228" s="98" t="s">
        <v>2824</v>
      </c>
      <c r="U228" s="98" t="s">
        <v>2824</v>
      </c>
      <c r="V228" s="98" t="s">
        <v>2824</v>
      </c>
      <c r="W228" s="98" t="s">
        <v>2824</v>
      </c>
      <c r="X228" s="98" t="s">
        <v>2824</v>
      </c>
      <c r="Y228" s="98" t="s">
        <v>2824</v>
      </c>
      <c r="Z228" s="98" t="s">
        <v>2824</v>
      </c>
      <c r="AA228" s="14">
        <v>415</v>
      </c>
      <c r="AB228" s="2" t="s">
        <v>46</v>
      </c>
      <c r="AC228" s="14" t="s">
        <v>51</v>
      </c>
      <c r="AD228" s="14" t="s">
        <v>129</v>
      </c>
      <c r="AE228" s="14">
        <v>43</v>
      </c>
      <c r="AF228" s="14">
        <v>57.495694</v>
      </c>
      <c r="AG228" s="14">
        <v>60.182361999999998</v>
      </c>
      <c r="AH228" s="2" t="s">
        <v>635</v>
      </c>
      <c r="AI228" s="14">
        <v>5406724282</v>
      </c>
      <c r="AJ228" s="14" t="s">
        <v>2087</v>
      </c>
      <c r="AK228" s="14" t="s">
        <v>2084</v>
      </c>
      <c r="AL228" s="14"/>
      <c r="AM228" s="14"/>
      <c r="AO228" s="97" t="s">
        <v>2450</v>
      </c>
    </row>
    <row r="229" spans="1:41" s="15" customFormat="1" ht="37.5" customHeight="1" x14ac:dyDescent="0.25">
      <c r="A229" s="2" t="s">
        <v>1052</v>
      </c>
      <c r="B229" s="14">
        <v>6682010105</v>
      </c>
      <c r="C229" s="16">
        <v>1169658001952</v>
      </c>
      <c r="D229" s="14" t="s">
        <v>1461</v>
      </c>
      <c r="E229" s="14" t="s">
        <v>1462</v>
      </c>
      <c r="F229" s="1">
        <v>1</v>
      </c>
      <c r="G229" s="1" t="s">
        <v>43</v>
      </c>
      <c r="H229" s="2">
        <v>1</v>
      </c>
      <c r="I229" s="2" t="s">
        <v>127</v>
      </c>
      <c r="J229" s="2">
        <v>2</v>
      </c>
      <c r="K229" s="2" t="s">
        <v>692</v>
      </c>
      <c r="L229" s="14">
        <v>4</v>
      </c>
      <c r="M229" s="14">
        <v>0.75</v>
      </c>
      <c r="N229" s="98">
        <v>1</v>
      </c>
      <c r="O229" s="98">
        <f t="shared" si="53"/>
        <v>3</v>
      </c>
      <c r="P229" s="98" t="s">
        <v>2824</v>
      </c>
      <c r="Q229" s="98">
        <v>0</v>
      </c>
      <c r="R229" s="98" t="s">
        <v>2824</v>
      </c>
      <c r="S229" s="98" t="s">
        <v>2824</v>
      </c>
      <c r="T229" s="98" t="s">
        <v>2824</v>
      </c>
      <c r="U229" s="98" t="s">
        <v>2824</v>
      </c>
      <c r="V229" s="98" t="s">
        <v>2824</v>
      </c>
      <c r="W229" s="98" t="s">
        <v>2824</v>
      </c>
      <c r="X229" s="98" t="s">
        <v>2824</v>
      </c>
      <c r="Y229" s="98" t="s">
        <v>2824</v>
      </c>
      <c r="Z229" s="98" t="s">
        <v>2824</v>
      </c>
      <c r="AA229" s="2">
        <v>415</v>
      </c>
      <c r="AB229" s="2" t="s">
        <v>46</v>
      </c>
      <c r="AC229" s="14" t="s">
        <v>51</v>
      </c>
      <c r="AD229" s="14" t="s">
        <v>636</v>
      </c>
      <c r="AE229" s="14" t="s">
        <v>1463</v>
      </c>
      <c r="AF229" s="67" t="s">
        <v>2097</v>
      </c>
      <c r="AG229" s="67" t="s">
        <v>2098</v>
      </c>
      <c r="AH229" s="14" t="s">
        <v>635</v>
      </c>
      <c r="AI229" s="14">
        <v>6682010105</v>
      </c>
      <c r="AJ229" s="14" t="s">
        <v>1461</v>
      </c>
      <c r="AK229" s="14" t="s">
        <v>1462</v>
      </c>
      <c r="AL229" s="14"/>
      <c r="AM229" s="14"/>
      <c r="AO229" s="97" t="s">
        <v>2450</v>
      </c>
    </row>
    <row r="230" spans="1:41" s="15" customFormat="1" ht="86.25" customHeight="1" x14ac:dyDescent="0.25">
      <c r="A230" s="2" t="s">
        <v>1053</v>
      </c>
      <c r="B230" s="1">
        <v>6621002530</v>
      </c>
      <c r="C230" s="26">
        <v>1026601327939</v>
      </c>
      <c r="D230" s="2" t="s">
        <v>2890</v>
      </c>
      <c r="E230" s="2" t="s">
        <v>2024</v>
      </c>
      <c r="F230" s="2">
        <v>1</v>
      </c>
      <c r="G230" s="2" t="s">
        <v>43</v>
      </c>
      <c r="H230" s="1">
        <v>1</v>
      </c>
      <c r="I230" s="1" t="s">
        <v>127</v>
      </c>
      <c r="J230" s="2">
        <v>3</v>
      </c>
      <c r="K230" s="2" t="s">
        <v>128</v>
      </c>
      <c r="L230" s="14">
        <v>2</v>
      </c>
      <c r="M230" s="14" t="s">
        <v>1819</v>
      </c>
      <c r="N230" s="98">
        <v>1</v>
      </c>
      <c r="O230" s="98">
        <f t="shared" si="53"/>
        <v>1.5</v>
      </c>
      <c r="P230" s="98" t="s">
        <v>2824</v>
      </c>
      <c r="Q230" s="98">
        <v>0</v>
      </c>
      <c r="R230" s="98" t="s">
        <v>2824</v>
      </c>
      <c r="S230" s="98" t="s">
        <v>2824</v>
      </c>
      <c r="T230" s="98" t="s">
        <v>2824</v>
      </c>
      <c r="U230" s="98" t="s">
        <v>2824</v>
      </c>
      <c r="V230" s="98" t="s">
        <v>2824</v>
      </c>
      <c r="W230" s="98" t="s">
        <v>2824</v>
      </c>
      <c r="X230" s="98" t="s">
        <v>2824</v>
      </c>
      <c r="Y230" s="98" t="s">
        <v>2824</v>
      </c>
      <c r="Z230" s="98" t="s">
        <v>2824</v>
      </c>
      <c r="AA230" s="2">
        <v>415</v>
      </c>
      <c r="AB230" s="2" t="s">
        <v>46</v>
      </c>
      <c r="AC230" s="14" t="s">
        <v>51</v>
      </c>
      <c r="AD230" s="14" t="s">
        <v>2004</v>
      </c>
      <c r="AE230" s="14">
        <v>17</v>
      </c>
      <c r="AF230" s="14" t="s">
        <v>2135</v>
      </c>
      <c r="AG230" s="14" t="s">
        <v>2136</v>
      </c>
      <c r="AH230" s="98"/>
      <c r="AI230" s="16"/>
      <c r="AJ230" s="14"/>
      <c r="AK230" s="98"/>
      <c r="AL230" s="14" t="s">
        <v>806</v>
      </c>
      <c r="AM230" s="14" t="s">
        <v>2137</v>
      </c>
      <c r="AO230" s="97" t="s">
        <v>148</v>
      </c>
    </row>
    <row r="231" spans="1:41" s="15" customFormat="1" ht="31.5" x14ac:dyDescent="0.25">
      <c r="A231" s="2" t="s">
        <v>1054</v>
      </c>
      <c r="B231" s="16">
        <v>6621000477</v>
      </c>
      <c r="C231" s="16">
        <v>1026601328522</v>
      </c>
      <c r="D231" s="14" t="s">
        <v>2258</v>
      </c>
      <c r="E231" s="14" t="s">
        <v>2266</v>
      </c>
      <c r="F231" s="14">
        <v>1</v>
      </c>
      <c r="G231" s="14" t="s">
        <v>43</v>
      </c>
      <c r="H231" s="14">
        <v>1</v>
      </c>
      <c r="I231" s="14" t="s">
        <v>127</v>
      </c>
      <c r="J231" s="14">
        <v>2</v>
      </c>
      <c r="K231" s="14" t="s">
        <v>45</v>
      </c>
      <c r="L231" s="14">
        <v>1</v>
      </c>
      <c r="M231" s="14">
        <v>1.1000000000000001</v>
      </c>
      <c r="N231" s="98">
        <v>1</v>
      </c>
      <c r="O231" s="98">
        <f t="shared" si="53"/>
        <v>1.1000000000000001</v>
      </c>
      <c r="P231" s="98" t="s">
        <v>2824</v>
      </c>
      <c r="Q231" s="98">
        <v>0</v>
      </c>
      <c r="R231" s="98" t="s">
        <v>2824</v>
      </c>
      <c r="S231" s="98" t="s">
        <v>2824</v>
      </c>
      <c r="T231" s="98" t="s">
        <v>2824</v>
      </c>
      <c r="U231" s="98" t="s">
        <v>2824</v>
      </c>
      <c r="V231" s="98" t="s">
        <v>2824</v>
      </c>
      <c r="W231" s="98" t="s">
        <v>2824</v>
      </c>
      <c r="X231" s="98" t="s">
        <v>2824</v>
      </c>
      <c r="Y231" s="98" t="s">
        <v>2824</v>
      </c>
      <c r="Z231" s="98" t="s">
        <v>2824</v>
      </c>
      <c r="AA231" s="2">
        <v>415</v>
      </c>
      <c r="AB231" s="2" t="s">
        <v>46</v>
      </c>
      <c r="AC231" s="14" t="s">
        <v>51</v>
      </c>
      <c r="AD231" s="14" t="s">
        <v>72</v>
      </c>
      <c r="AE231" s="14" t="s">
        <v>2267</v>
      </c>
      <c r="AF231" s="14" t="s">
        <v>2268</v>
      </c>
      <c r="AG231" s="14" t="s">
        <v>2269</v>
      </c>
      <c r="AH231" s="14" t="s">
        <v>2196</v>
      </c>
      <c r="AI231" s="14">
        <v>6621000477</v>
      </c>
      <c r="AJ231" s="14" t="s">
        <v>2258</v>
      </c>
      <c r="AK231" s="14" t="s">
        <v>2259</v>
      </c>
      <c r="AL231" s="14"/>
      <c r="AM231" s="14"/>
      <c r="AO231" s="97" t="s">
        <v>2450</v>
      </c>
    </row>
    <row r="232" spans="1:41" s="15" customFormat="1" ht="47.25" x14ac:dyDescent="0.25">
      <c r="A232" s="2" t="s">
        <v>1055</v>
      </c>
      <c r="B232" s="14">
        <v>6621007200</v>
      </c>
      <c r="C232" s="16">
        <v>1036601181264</v>
      </c>
      <c r="D232" s="14" t="s">
        <v>2278</v>
      </c>
      <c r="E232" s="14" t="s">
        <v>2279</v>
      </c>
      <c r="F232" s="14">
        <v>1</v>
      </c>
      <c r="G232" s="14" t="s">
        <v>43</v>
      </c>
      <c r="H232" s="14">
        <v>1</v>
      </c>
      <c r="I232" s="14" t="s">
        <v>127</v>
      </c>
      <c r="J232" s="14">
        <v>2</v>
      </c>
      <c r="K232" s="14" t="s">
        <v>45</v>
      </c>
      <c r="L232" s="14" t="s">
        <v>2280</v>
      </c>
      <c r="M232" s="14" t="s">
        <v>2281</v>
      </c>
      <c r="N232" s="98">
        <v>1</v>
      </c>
      <c r="O232" s="98">
        <f>2*0.75+2*1.1</f>
        <v>3.7</v>
      </c>
      <c r="P232" s="98" t="s">
        <v>2824</v>
      </c>
      <c r="Q232" s="98">
        <v>0</v>
      </c>
      <c r="R232" s="98" t="s">
        <v>2824</v>
      </c>
      <c r="S232" s="98" t="s">
        <v>2824</v>
      </c>
      <c r="T232" s="98" t="s">
        <v>2824</v>
      </c>
      <c r="U232" s="98" t="s">
        <v>2824</v>
      </c>
      <c r="V232" s="98" t="s">
        <v>2824</v>
      </c>
      <c r="W232" s="98" t="s">
        <v>2824</v>
      </c>
      <c r="X232" s="98" t="s">
        <v>2824</v>
      </c>
      <c r="Y232" s="98" t="s">
        <v>2824</v>
      </c>
      <c r="Z232" s="98" t="s">
        <v>2824</v>
      </c>
      <c r="AA232" s="2">
        <v>415</v>
      </c>
      <c r="AB232" s="2" t="s">
        <v>46</v>
      </c>
      <c r="AC232" s="14" t="s">
        <v>51</v>
      </c>
      <c r="AD232" s="14" t="s">
        <v>219</v>
      </c>
      <c r="AE232" s="14">
        <v>38</v>
      </c>
      <c r="AF232" s="14" t="s">
        <v>2282</v>
      </c>
      <c r="AG232" s="14" t="s">
        <v>2283</v>
      </c>
      <c r="AH232" s="14" t="s">
        <v>635</v>
      </c>
      <c r="AI232" s="14">
        <v>6621007200</v>
      </c>
      <c r="AJ232" s="14" t="s">
        <v>2278</v>
      </c>
      <c r="AK232" s="14" t="s">
        <v>2284</v>
      </c>
      <c r="AL232" s="14"/>
      <c r="AM232" s="14"/>
      <c r="AO232" s="97" t="s">
        <v>2450</v>
      </c>
    </row>
    <row r="233" spans="1:41" s="15" customFormat="1" ht="90" customHeight="1" x14ac:dyDescent="0.25">
      <c r="A233" s="2" t="s">
        <v>1056</v>
      </c>
      <c r="B233" s="16">
        <v>662100101561</v>
      </c>
      <c r="C233" s="16">
        <v>304662104900021</v>
      </c>
      <c r="D233" s="14" t="s">
        <v>2287</v>
      </c>
      <c r="E233" s="14" t="s">
        <v>2288</v>
      </c>
      <c r="F233" s="14">
        <v>3</v>
      </c>
      <c r="G233" s="14" t="s">
        <v>646</v>
      </c>
      <c r="H233" s="14">
        <v>3</v>
      </c>
      <c r="I233" s="14" t="s">
        <v>44</v>
      </c>
      <c r="J233" s="14">
        <v>1</v>
      </c>
      <c r="K233" s="14" t="s">
        <v>613</v>
      </c>
      <c r="L233" s="14">
        <v>1</v>
      </c>
      <c r="M233" s="14">
        <v>1.1000000000000001</v>
      </c>
      <c r="N233" s="98">
        <v>1</v>
      </c>
      <c r="O233" s="98">
        <f t="shared" ref="O233:O244" si="54">L233*M233</f>
        <v>1.1000000000000001</v>
      </c>
      <c r="P233" s="98" t="s">
        <v>2824</v>
      </c>
      <c r="Q233" s="98">
        <v>0</v>
      </c>
      <c r="R233" s="98" t="s">
        <v>2824</v>
      </c>
      <c r="S233" s="98" t="s">
        <v>2824</v>
      </c>
      <c r="T233" s="98" t="s">
        <v>2824</v>
      </c>
      <c r="U233" s="98" t="s">
        <v>2824</v>
      </c>
      <c r="V233" s="98" t="s">
        <v>2824</v>
      </c>
      <c r="W233" s="98" t="s">
        <v>2824</v>
      </c>
      <c r="X233" s="98" t="s">
        <v>2824</v>
      </c>
      <c r="Y233" s="98" t="s">
        <v>2824</v>
      </c>
      <c r="Z233" s="98" t="s">
        <v>2824</v>
      </c>
      <c r="AA233" s="2">
        <v>415</v>
      </c>
      <c r="AB233" s="2" t="s">
        <v>46</v>
      </c>
      <c r="AC233" s="14" t="s">
        <v>51</v>
      </c>
      <c r="AD233" s="14" t="s">
        <v>57</v>
      </c>
      <c r="AE233" s="14">
        <v>25</v>
      </c>
      <c r="AF233" s="14" t="s">
        <v>2289</v>
      </c>
      <c r="AG233" s="14" t="s">
        <v>2290</v>
      </c>
      <c r="AH233" s="14" t="s">
        <v>2196</v>
      </c>
      <c r="AI233" s="16">
        <v>662100101561</v>
      </c>
      <c r="AJ233" s="14" t="s">
        <v>2287</v>
      </c>
      <c r="AK233" s="14" t="s">
        <v>2457</v>
      </c>
      <c r="AL233" s="14"/>
      <c r="AM233" s="14"/>
      <c r="AO233" s="97" t="s">
        <v>2452</v>
      </c>
    </row>
    <row r="234" spans="1:41" s="15" customFormat="1" ht="31.5" x14ac:dyDescent="0.25">
      <c r="A234" s="2" t="s">
        <v>1057</v>
      </c>
      <c r="B234" s="14">
        <v>667901001</v>
      </c>
      <c r="C234" s="16">
        <v>1069606005215</v>
      </c>
      <c r="D234" s="14" t="s">
        <v>2316</v>
      </c>
      <c r="E234" s="14" t="s">
        <v>2317</v>
      </c>
      <c r="F234" s="14">
        <v>2</v>
      </c>
      <c r="G234" s="14" t="s">
        <v>1800</v>
      </c>
      <c r="H234" s="14">
        <v>3</v>
      </c>
      <c r="I234" s="14" t="s">
        <v>44</v>
      </c>
      <c r="J234" s="14">
        <v>2</v>
      </c>
      <c r="K234" s="14" t="s">
        <v>45</v>
      </c>
      <c r="L234" s="14">
        <v>1</v>
      </c>
      <c r="M234" s="14">
        <v>0.75</v>
      </c>
      <c r="N234" s="98">
        <v>1</v>
      </c>
      <c r="O234" s="98">
        <f t="shared" si="54"/>
        <v>0.75</v>
      </c>
      <c r="P234" s="98" t="s">
        <v>2824</v>
      </c>
      <c r="Q234" s="98">
        <v>0</v>
      </c>
      <c r="R234" s="98" t="s">
        <v>2824</v>
      </c>
      <c r="S234" s="98" t="s">
        <v>2824</v>
      </c>
      <c r="T234" s="98" t="s">
        <v>2824</v>
      </c>
      <c r="U234" s="98" t="s">
        <v>2824</v>
      </c>
      <c r="V234" s="98" t="s">
        <v>2824</v>
      </c>
      <c r="W234" s="98" t="s">
        <v>2824</v>
      </c>
      <c r="X234" s="98" t="s">
        <v>2824</v>
      </c>
      <c r="Y234" s="98" t="s">
        <v>2824</v>
      </c>
      <c r="Z234" s="98" t="s">
        <v>2824</v>
      </c>
      <c r="AA234" s="2">
        <v>415</v>
      </c>
      <c r="AB234" s="2" t="s">
        <v>46</v>
      </c>
      <c r="AC234" s="14" t="s">
        <v>51</v>
      </c>
      <c r="AD234" s="14" t="s">
        <v>2318</v>
      </c>
      <c r="AE234" s="14" t="s">
        <v>2921</v>
      </c>
      <c r="AF234" s="14" t="s">
        <v>2319</v>
      </c>
      <c r="AG234" s="14" t="s">
        <v>2320</v>
      </c>
      <c r="AH234" s="14" t="s">
        <v>635</v>
      </c>
      <c r="AI234" s="14">
        <v>667901001</v>
      </c>
      <c r="AJ234" s="14" t="s">
        <v>2316</v>
      </c>
      <c r="AK234" s="14" t="s">
        <v>2321</v>
      </c>
      <c r="AL234" s="14"/>
      <c r="AM234" s="14"/>
      <c r="AO234" s="97" t="s">
        <v>2450</v>
      </c>
    </row>
    <row r="235" spans="1:41" s="15" customFormat="1" ht="31.5" x14ac:dyDescent="0.25">
      <c r="A235" s="2" t="s">
        <v>1058</v>
      </c>
      <c r="B235" s="14">
        <v>6682003891</v>
      </c>
      <c r="C235" s="16">
        <v>1136682001807</v>
      </c>
      <c r="D235" s="14" t="s">
        <v>2322</v>
      </c>
      <c r="E235" s="14" t="s">
        <v>2323</v>
      </c>
      <c r="F235" s="14">
        <v>1</v>
      </c>
      <c r="G235" s="14" t="s">
        <v>43</v>
      </c>
      <c r="H235" s="14">
        <v>1</v>
      </c>
      <c r="I235" s="14" t="s">
        <v>127</v>
      </c>
      <c r="J235" s="14">
        <v>1</v>
      </c>
      <c r="K235" s="14" t="s">
        <v>613</v>
      </c>
      <c r="L235" s="14">
        <v>1</v>
      </c>
      <c r="M235" s="14">
        <v>0.75</v>
      </c>
      <c r="N235" s="98">
        <v>1</v>
      </c>
      <c r="O235" s="98">
        <f t="shared" si="54"/>
        <v>0.75</v>
      </c>
      <c r="P235" s="98" t="s">
        <v>2824</v>
      </c>
      <c r="Q235" s="98">
        <v>0</v>
      </c>
      <c r="R235" s="98" t="s">
        <v>2824</v>
      </c>
      <c r="S235" s="98" t="s">
        <v>2824</v>
      </c>
      <c r="T235" s="98" t="s">
        <v>2824</v>
      </c>
      <c r="U235" s="98" t="s">
        <v>2824</v>
      </c>
      <c r="V235" s="98" t="s">
        <v>2824</v>
      </c>
      <c r="W235" s="98" t="s">
        <v>2824</v>
      </c>
      <c r="X235" s="98" t="s">
        <v>2824</v>
      </c>
      <c r="Y235" s="98" t="s">
        <v>2824</v>
      </c>
      <c r="Z235" s="98" t="s">
        <v>2824</v>
      </c>
      <c r="AA235" s="2">
        <v>415</v>
      </c>
      <c r="AB235" s="2" t="s">
        <v>46</v>
      </c>
      <c r="AC235" s="14" t="s">
        <v>51</v>
      </c>
      <c r="AD235" s="14" t="s">
        <v>47</v>
      </c>
      <c r="AE235" s="14" t="s">
        <v>2324</v>
      </c>
      <c r="AF235" s="14" t="s">
        <v>2325</v>
      </c>
      <c r="AG235" s="14" t="s">
        <v>2326</v>
      </c>
      <c r="AH235" s="14" t="s">
        <v>635</v>
      </c>
      <c r="AI235" s="14">
        <v>6682003891</v>
      </c>
      <c r="AJ235" s="14" t="s">
        <v>2322</v>
      </c>
      <c r="AK235" s="14" t="s">
        <v>2329</v>
      </c>
      <c r="AL235" s="14"/>
      <c r="AM235" s="14"/>
      <c r="AO235" s="97" t="s">
        <v>2450</v>
      </c>
    </row>
    <row r="236" spans="1:41" s="15" customFormat="1" ht="31.5" x14ac:dyDescent="0.25">
      <c r="A236" s="2" t="s">
        <v>1059</v>
      </c>
      <c r="B236" s="14">
        <v>6621007017</v>
      </c>
      <c r="C236" s="16">
        <v>1026601328126</v>
      </c>
      <c r="D236" s="14" t="s">
        <v>2327</v>
      </c>
      <c r="E236" s="14" t="s">
        <v>2328</v>
      </c>
      <c r="F236" s="14">
        <v>1</v>
      </c>
      <c r="G236" s="14" t="s">
        <v>43</v>
      </c>
      <c r="H236" s="14">
        <v>1</v>
      </c>
      <c r="I236" s="14" t="s">
        <v>127</v>
      </c>
      <c r="J236" s="14">
        <v>1</v>
      </c>
      <c r="K236" s="14" t="s">
        <v>613</v>
      </c>
      <c r="L236" s="14">
        <v>1</v>
      </c>
      <c r="M236" s="14">
        <v>0.75</v>
      </c>
      <c r="N236" s="98">
        <v>1</v>
      </c>
      <c r="O236" s="98">
        <f t="shared" si="54"/>
        <v>0.75</v>
      </c>
      <c r="P236" s="98" t="s">
        <v>2824</v>
      </c>
      <c r="Q236" s="98">
        <v>0</v>
      </c>
      <c r="R236" s="98" t="s">
        <v>2824</v>
      </c>
      <c r="S236" s="98" t="s">
        <v>2824</v>
      </c>
      <c r="T236" s="98" t="s">
        <v>2824</v>
      </c>
      <c r="U236" s="98" t="s">
        <v>2824</v>
      </c>
      <c r="V236" s="98" t="s">
        <v>2824</v>
      </c>
      <c r="W236" s="98" t="s">
        <v>2824</v>
      </c>
      <c r="X236" s="98" t="s">
        <v>2824</v>
      </c>
      <c r="Y236" s="98" t="s">
        <v>2824</v>
      </c>
      <c r="Z236" s="98" t="s">
        <v>2824</v>
      </c>
      <c r="AA236" s="2">
        <v>415</v>
      </c>
      <c r="AB236" s="2" t="s">
        <v>46</v>
      </c>
      <c r="AC236" s="14" t="s">
        <v>51</v>
      </c>
      <c r="AD236" s="14" t="s">
        <v>329</v>
      </c>
      <c r="AE236" s="14">
        <v>100</v>
      </c>
      <c r="AF236" s="98">
        <v>57.496639000000002</v>
      </c>
      <c r="AG236" s="98">
        <v>60.247692000000001</v>
      </c>
      <c r="AH236" s="14" t="s">
        <v>635</v>
      </c>
      <c r="AI236" s="14">
        <v>6682003891</v>
      </c>
      <c r="AJ236" s="14" t="s">
        <v>2327</v>
      </c>
      <c r="AK236" s="14" t="s">
        <v>2328</v>
      </c>
      <c r="AL236" s="14"/>
      <c r="AM236" s="14"/>
      <c r="AO236" s="97" t="s">
        <v>2450</v>
      </c>
    </row>
    <row r="237" spans="1:41" s="15" customFormat="1" ht="31.5" x14ac:dyDescent="0.25">
      <c r="A237" s="2" t="s">
        <v>1060</v>
      </c>
      <c r="B237" s="16">
        <v>662102291318</v>
      </c>
      <c r="C237" s="16">
        <v>304662110300061</v>
      </c>
      <c r="D237" s="14" t="s">
        <v>2368</v>
      </c>
      <c r="E237" s="14" t="s">
        <v>2369</v>
      </c>
      <c r="F237" s="14">
        <v>1</v>
      </c>
      <c r="G237" s="14" t="s">
        <v>43</v>
      </c>
      <c r="H237" s="14">
        <v>3</v>
      </c>
      <c r="I237" s="14" t="s">
        <v>44</v>
      </c>
      <c r="J237" s="14">
        <v>2</v>
      </c>
      <c r="K237" s="14" t="s">
        <v>45</v>
      </c>
      <c r="L237" s="14">
        <v>1</v>
      </c>
      <c r="M237" s="14">
        <v>0.75</v>
      </c>
      <c r="N237" s="98">
        <v>1</v>
      </c>
      <c r="O237" s="98">
        <f t="shared" si="54"/>
        <v>0.75</v>
      </c>
      <c r="P237" s="98" t="s">
        <v>2824</v>
      </c>
      <c r="Q237" s="98">
        <v>0</v>
      </c>
      <c r="R237" s="98" t="s">
        <v>2824</v>
      </c>
      <c r="S237" s="98" t="s">
        <v>2824</v>
      </c>
      <c r="T237" s="98" t="s">
        <v>2824</v>
      </c>
      <c r="U237" s="98" t="s">
        <v>2824</v>
      </c>
      <c r="V237" s="98" t="s">
        <v>2824</v>
      </c>
      <c r="W237" s="98" t="s">
        <v>2824</v>
      </c>
      <c r="X237" s="98" t="s">
        <v>2824</v>
      </c>
      <c r="Y237" s="98" t="s">
        <v>2824</v>
      </c>
      <c r="Z237" s="98" t="s">
        <v>2824</v>
      </c>
      <c r="AA237" s="2">
        <v>415</v>
      </c>
      <c r="AB237" s="2" t="s">
        <v>46</v>
      </c>
      <c r="AC237" s="14" t="s">
        <v>51</v>
      </c>
      <c r="AD237" s="14" t="s">
        <v>2004</v>
      </c>
      <c r="AE237" s="124">
        <v>43862</v>
      </c>
      <c r="AF237" s="14" t="s">
        <v>2370</v>
      </c>
      <c r="AG237" s="14" t="s">
        <v>2371</v>
      </c>
      <c r="AH237" s="14" t="s">
        <v>635</v>
      </c>
      <c r="AI237" s="16">
        <v>662102291318</v>
      </c>
      <c r="AJ237" s="14" t="s">
        <v>2368</v>
      </c>
      <c r="AK237" s="14" t="s">
        <v>2369</v>
      </c>
      <c r="AL237" s="14"/>
      <c r="AM237" s="14"/>
      <c r="AO237" s="97" t="s">
        <v>2452</v>
      </c>
    </row>
    <row r="238" spans="1:41" s="15" customFormat="1" ht="47.25" x14ac:dyDescent="0.25">
      <c r="A238" s="2" t="s">
        <v>1061</v>
      </c>
      <c r="B238" s="14">
        <v>6621007105</v>
      </c>
      <c r="C238" s="16">
        <v>102660128445</v>
      </c>
      <c r="D238" s="14" t="s">
        <v>2382</v>
      </c>
      <c r="E238" s="14" t="s">
        <v>2383</v>
      </c>
      <c r="F238" s="14">
        <v>1</v>
      </c>
      <c r="G238" s="14" t="s">
        <v>43</v>
      </c>
      <c r="H238" s="14">
        <v>1</v>
      </c>
      <c r="I238" s="14" t="s">
        <v>127</v>
      </c>
      <c r="J238" s="14">
        <v>2</v>
      </c>
      <c r="K238" s="14" t="s">
        <v>45</v>
      </c>
      <c r="L238" s="14">
        <v>3</v>
      </c>
      <c r="M238" s="14">
        <v>0.75</v>
      </c>
      <c r="N238" s="98">
        <v>1</v>
      </c>
      <c r="O238" s="98">
        <f t="shared" si="54"/>
        <v>2.25</v>
      </c>
      <c r="P238" s="98" t="s">
        <v>2824</v>
      </c>
      <c r="Q238" s="98">
        <v>0</v>
      </c>
      <c r="R238" s="98" t="s">
        <v>2824</v>
      </c>
      <c r="S238" s="98" t="s">
        <v>2824</v>
      </c>
      <c r="T238" s="98" t="s">
        <v>2824</v>
      </c>
      <c r="U238" s="98" t="s">
        <v>2824</v>
      </c>
      <c r="V238" s="98" t="s">
        <v>2824</v>
      </c>
      <c r="W238" s="98" t="s">
        <v>2824</v>
      </c>
      <c r="X238" s="98" t="s">
        <v>2824</v>
      </c>
      <c r="Y238" s="98" t="s">
        <v>2824</v>
      </c>
      <c r="Z238" s="98" t="s">
        <v>2824</v>
      </c>
      <c r="AA238" s="2">
        <v>415</v>
      </c>
      <c r="AB238" s="2" t="s">
        <v>46</v>
      </c>
      <c r="AC238" s="14" t="s">
        <v>51</v>
      </c>
      <c r="AD238" s="14" t="s">
        <v>2318</v>
      </c>
      <c r="AE238" s="14">
        <v>21</v>
      </c>
      <c r="AF238" s="14" t="s">
        <v>2384</v>
      </c>
      <c r="AG238" s="14" t="s">
        <v>2385</v>
      </c>
      <c r="AH238" s="2" t="s">
        <v>797</v>
      </c>
      <c r="AI238" s="14">
        <v>6621007105</v>
      </c>
      <c r="AJ238" s="14" t="s">
        <v>2382</v>
      </c>
      <c r="AK238" s="14" t="s">
        <v>2432</v>
      </c>
      <c r="AL238" s="14"/>
      <c r="AM238" s="14"/>
      <c r="AO238" s="97" t="s">
        <v>2451</v>
      </c>
    </row>
    <row r="239" spans="1:41" s="15" customFormat="1" ht="110.25" customHeight="1" x14ac:dyDescent="0.25">
      <c r="A239" s="2" t="s">
        <v>1062</v>
      </c>
      <c r="B239" s="16">
        <v>6621009575</v>
      </c>
      <c r="C239" s="16">
        <v>1036605621271</v>
      </c>
      <c r="D239" s="14" t="s">
        <v>2386</v>
      </c>
      <c r="E239" s="14" t="s">
        <v>2387</v>
      </c>
      <c r="F239" s="14">
        <v>1</v>
      </c>
      <c r="G239" s="14" t="s">
        <v>43</v>
      </c>
      <c r="H239" s="14">
        <v>1</v>
      </c>
      <c r="I239" s="14" t="s">
        <v>127</v>
      </c>
      <c r="J239" s="14">
        <v>2</v>
      </c>
      <c r="K239" s="14" t="s">
        <v>45</v>
      </c>
      <c r="L239" s="14">
        <v>1</v>
      </c>
      <c r="M239" s="14">
        <v>0.75</v>
      </c>
      <c r="N239" s="98">
        <v>1</v>
      </c>
      <c r="O239" s="98">
        <f t="shared" si="54"/>
        <v>0.75</v>
      </c>
      <c r="P239" s="98" t="s">
        <v>2824</v>
      </c>
      <c r="Q239" s="98">
        <v>0</v>
      </c>
      <c r="R239" s="98" t="s">
        <v>2824</v>
      </c>
      <c r="S239" s="98" t="s">
        <v>2824</v>
      </c>
      <c r="T239" s="98" t="s">
        <v>2824</v>
      </c>
      <c r="U239" s="98" t="s">
        <v>2824</v>
      </c>
      <c r="V239" s="98" t="s">
        <v>2824</v>
      </c>
      <c r="W239" s="98" t="s">
        <v>2824</v>
      </c>
      <c r="X239" s="98" t="s">
        <v>2824</v>
      </c>
      <c r="Y239" s="98" t="s">
        <v>2824</v>
      </c>
      <c r="Z239" s="98" t="s">
        <v>2824</v>
      </c>
      <c r="AA239" s="14">
        <v>415</v>
      </c>
      <c r="AB239" s="2" t="s">
        <v>46</v>
      </c>
      <c r="AC239" s="14" t="s">
        <v>51</v>
      </c>
      <c r="AD239" s="14" t="s">
        <v>2388</v>
      </c>
      <c r="AE239" s="14">
        <v>1</v>
      </c>
      <c r="AF239" s="14" t="s">
        <v>2389</v>
      </c>
      <c r="AG239" s="14" t="s">
        <v>2390</v>
      </c>
      <c r="AH239" s="14" t="s">
        <v>635</v>
      </c>
      <c r="AI239" s="14">
        <v>6621009575</v>
      </c>
      <c r="AJ239" s="14" t="s">
        <v>2386</v>
      </c>
      <c r="AK239" s="14" t="s">
        <v>2433</v>
      </c>
      <c r="AL239" s="14"/>
      <c r="AM239" s="14"/>
      <c r="AO239" s="97" t="s">
        <v>2450</v>
      </c>
    </row>
    <row r="240" spans="1:41" s="15" customFormat="1" ht="47.25" x14ac:dyDescent="0.25">
      <c r="A240" s="2" t="s">
        <v>1063</v>
      </c>
      <c r="B240" s="14">
        <v>6621011736</v>
      </c>
      <c r="C240" s="16">
        <v>1069621003077</v>
      </c>
      <c r="D240" s="14" t="s">
        <v>2391</v>
      </c>
      <c r="E240" s="14" t="s">
        <v>2392</v>
      </c>
      <c r="F240" s="14">
        <v>1</v>
      </c>
      <c r="G240" s="14" t="s">
        <v>43</v>
      </c>
      <c r="H240" s="14">
        <v>3</v>
      </c>
      <c r="I240" s="14" t="s">
        <v>44</v>
      </c>
      <c r="J240" s="14">
        <v>2</v>
      </c>
      <c r="K240" s="14" t="s">
        <v>45</v>
      </c>
      <c r="L240" s="14">
        <v>2</v>
      </c>
      <c r="M240" s="14">
        <v>0.75</v>
      </c>
      <c r="N240" s="98">
        <v>1</v>
      </c>
      <c r="O240" s="98">
        <f t="shared" si="54"/>
        <v>1.5</v>
      </c>
      <c r="P240" s="98" t="s">
        <v>2824</v>
      </c>
      <c r="Q240" s="98">
        <v>0</v>
      </c>
      <c r="R240" s="98" t="s">
        <v>2824</v>
      </c>
      <c r="S240" s="98" t="s">
        <v>2824</v>
      </c>
      <c r="T240" s="98" t="s">
        <v>2824</v>
      </c>
      <c r="U240" s="98" t="s">
        <v>2824</v>
      </c>
      <c r="V240" s="98" t="s">
        <v>2824</v>
      </c>
      <c r="W240" s="98" t="s">
        <v>2824</v>
      </c>
      <c r="X240" s="98" t="s">
        <v>2824</v>
      </c>
      <c r="Y240" s="98" t="s">
        <v>2824</v>
      </c>
      <c r="Z240" s="98" t="s">
        <v>2824</v>
      </c>
      <c r="AA240" s="2">
        <v>415</v>
      </c>
      <c r="AB240" s="2" t="s">
        <v>46</v>
      </c>
      <c r="AC240" s="14" t="s">
        <v>51</v>
      </c>
      <c r="AD240" s="14" t="s">
        <v>249</v>
      </c>
      <c r="AE240" s="14" t="s">
        <v>2292</v>
      </c>
      <c r="AF240" s="14" t="s">
        <v>2393</v>
      </c>
      <c r="AG240" s="14" t="s">
        <v>2394</v>
      </c>
      <c r="AH240" s="2" t="s">
        <v>797</v>
      </c>
      <c r="AI240" s="14">
        <v>6621011736</v>
      </c>
      <c r="AJ240" s="14" t="s">
        <v>2391</v>
      </c>
      <c r="AK240" s="14" t="s">
        <v>2434</v>
      </c>
      <c r="AL240" s="14"/>
      <c r="AM240" s="14"/>
      <c r="AO240" s="97" t="s">
        <v>2450</v>
      </c>
    </row>
    <row r="241" spans="1:41" s="15" customFormat="1" ht="47.25" x14ac:dyDescent="0.25">
      <c r="A241" s="2" t="s">
        <v>1064</v>
      </c>
      <c r="B241" s="14">
        <v>6621011736</v>
      </c>
      <c r="C241" s="16">
        <v>1069621003077</v>
      </c>
      <c r="D241" s="14" t="s">
        <v>2391</v>
      </c>
      <c r="E241" s="14" t="s">
        <v>2392</v>
      </c>
      <c r="F241" s="14">
        <v>1</v>
      </c>
      <c r="G241" s="14" t="s">
        <v>43</v>
      </c>
      <c r="H241" s="14">
        <v>3</v>
      </c>
      <c r="I241" s="14" t="s">
        <v>44</v>
      </c>
      <c r="J241" s="14">
        <v>2</v>
      </c>
      <c r="K241" s="14" t="s">
        <v>45</v>
      </c>
      <c r="L241" s="14">
        <v>2</v>
      </c>
      <c r="M241" s="14">
        <v>0.75</v>
      </c>
      <c r="N241" s="98">
        <v>1</v>
      </c>
      <c r="O241" s="98">
        <f t="shared" si="54"/>
        <v>1.5</v>
      </c>
      <c r="P241" s="98" t="s">
        <v>2824</v>
      </c>
      <c r="Q241" s="98">
        <v>0</v>
      </c>
      <c r="R241" s="98" t="s">
        <v>2824</v>
      </c>
      <c r="S241" s="98" t="s">
        <v>2824</v>
      </c>
      <c r="T241" s="98" t="s">
        <v>2824</v>
      </c>
      <c r="U241" s="98" t="s">
        <v>2824</v>
      </c>
      <c r="V241" s="98" t="s">
        <v>2824</v>
      </c>
      <c r="W241" s="98" t="s">
        <v>2824</v>
      </c>
      <c r="X241" s="98" t="s">
        <v>2824</v>
      </c>
      <c r="Y241" s="98" t="s">
        <v>2824</v>
      </c>
      <c r="Z241" s="98" t="s">
        <v>2824</v>
      </c>
      <c r="AA241" s="14">
        <v>415</v>
      </c>
      <c r="AB241" s="2" t="s">
        <v>46</v>
      </c>
      <c r="AC241" s="14" t="s">
        <v>51</v>
      </c>
      <c r="AD241" s="14" t="s">
        <v>1630</v>
      </c>
      <c r="AE241" s="14">
        <v>26</v>
      </c>
      <c r="AF241" s="14" t="s">
        <v>2395</v>
      </c>
      <c r="AG241" s="14" t="s">
        <v>2396</v>
      </c>
      <c r="AH241" s="2" t="s">
        <v>797</v>
      </c>
      <c r="AI241" s="14">
        <v>6621011736</v>
      </c>
      <c r="AJ241" s="14" t="s">
        <v>2391</v>
      </c>
      <c r="AK241" s="14" t="s">
        <v>2392</v>
      </c>
      <c r="AL241" s="14"/>
      <c r="AM241" s="14"/>
      <c r="AO241" s="97" t="s">
        <v>2450</v>
      </c>
    </row>
    <row r="242" spans="1:41" s="15" customFormat="1" ht="47.25" x14ac:dyDescent="0.25">
      <c r="A242" s="2" t="s">
        <v>1065</v>
      </c>
      <c r="B242" s="14">
        <v>6623122304</v>
      </c>
      <c r="C242" s="16">
        <v>1176658050557</v>
      </c>
      <c r="D242" s="14" t="s">
        <v>2404</v>
      </c>
      <c r="E242" s="14" t="s">
        <v>2405</v>
      </c>
      <c r="F242" s="14">
        <v>2</v>
      </c>
      <c r="G242" s="14" t="s">
        <v>1800</v>
      </c>
      <c r="H242" s="14">
        <v>3</v>
      </c>
      <c r="I242" s="14" t="s">
        <v>44</v>
      </c>
      <c r="J242" s="14">
        <v>1</v>
      </c>
      <c r="K242" s="14" t="s">
        <v>613</v>
      </c>
      <c r="L242" s="14">
        <v>1</v>
      </c>
      <c r="M242" s="14">
        <v>1.1000000000000001</v>
      </c>
      <c r="N242" s="98">
        <v>1</v>
      </c>
      <c r="O242" s="98">
        <f t="shared" si="54"/>
        <v>1.1000000000000001</v>
      </c>
      <c r="P242" s="98" t="s">
        <v>2824</v>
      </c>
      <c r="Q242" s="98">
        <v>0</v>
      </c>
      <c r="R242" s="98" t="s">
        <v>2824</v>
      </c>
      <c r="S242" s="98" t="s">
        <v>2824</v>
      </c>
      <c r="T242" s="98" t="s">
        <v>2824</v>
      </c>
      <c r="U242" s="98" t="s">
        <v>2824</v>
      </c>
      <c r="V242" s="98" t="s">
        <v>2824</v>
      </c>
      <c r="W242" s="98" t="s">
        <v>2824</v>
      </c>
      <c r="X242" s="98" t="s">
        <v>2824</v>
      </c>
      <c r="Y242" s="98" t="s">
        <v>2824</v>
      </c>
      <c r="Z242" s="98" t="s">
        <v>2824</v>
      </c>
      <c r="AA242" s="2">
        <v>415</v>
      </c>
      <c r="AB242" s="2" t="s">
        <v>46</v>
      </c>
      <c r="AC242" s="14" t="s">
        <v>51</v>
      </c>
      <c r="AD242" s="14" t="s">
        <v>113</v>
      </c>
      <c r="AE242" s="14">
        <v>37</v>
      </c>
      <c r="AF242" s="14" t="s">
        <v>2406</v>
      </c>
      <c r="AG242" s="14" t="s">
        <v>2407</v>
      </c>
      <c r="AH242" s="14" t="s">
        <v>635</v>
      </c>
      <c r="AI242" s="14">
        <v>6623122304</v>
      </c>
      <c r="AJ242" s="14" t="s">
        <v>2404</v>
      </c>
      <c r="AK242" s="14" t="s">
        <v>2435</v>
      </c>
      <c r="AL242" s="14"/>
      <c r="AM242" s="14"/>
      <c r="AO242" s="97" t="s">
        <v>2450</v>
      </c>
    </row>
    <row r="243" spans="1:41" s="15" customFormat="1" ht="35.25" customHeight="1" x14ac:dyDescent="0.25">
      <c r="A243" s="2" t="s">
        <v>1066</v>
      </c>
      <c r="B243" s="16">
        <v>660200010018</v>
      </c>
      <c r="C243" s="16">
        <v>304660211100020</v>
      </c>
      <c r="D243" s="14" t="s">
        <v>2413</v>
      </c>
      <c r="E243" s="14" t="s">
        <v>2414</v>
      </c>
      <c r="F243" s="14">
        <v>1</v>
      </c>
      <c r="G243" s="14" t="s">
        <v>43</v>
      </c>
      <c r="H243" s="14">
        <v>1</v>
      </c>
      <c r="I243" s="14" t="s">
        <v>127</v>
      </c>
      <c r="J243" s="14">
        <v>1</v>
      </c>
      <c r="K243" s="14" t="s">
        <v>613</v>
      </c>
      <c r="L243" s="14">
        <v>1</v>
      </c>
      <c r="M243" s="14">
        <v>0.75</v>
      </c>
      <c r="N243" s="98">
        <v>1</v>
      </c>
      <c r="O243" s="98">
        <f t="shared" si="54"/>
        <v>0.75</v>
      </c>
      <c r="P243" s="98" t="s">
        <v>2824</v>
      </c>
      <c r="Q243" s="98">
        <v>0</v>
      </c>
      <c r="R243" s="98" t="s">
        <v>2824</v>
      </c>
      <c r="S243" s="98" t="s">
        <v>2824</v>
      </c>
      <c r="T243" s="98" t="s">
        <v>2824</v>
      </c>
      <c r="U243" s="98" t="s">
        <v>2824</v>
      </c>
      <c r="V243" s="98" t="s">
        <v>2824</v>
      </c>
      <c r="W243" s="98" t="s">
        <v>2824</v>
      </c>
      <c r="X243" s="98" t="s">
        <v>2824</v>
      </c>
      <c r="Y243" s="98" t="s">
        <v>2824</v>
      </c>
      <c r="Z243" s="98" t="s">
        <v>2824</v>
      </c>
      <c r="AA243" s="14">
        <v>415</v>
      </c>
      <c r="AB243" s="2" t="s">
        <v>46</v>
      </c>
      <c r="AC243" s="14" t="s">
        <v>51</v>
      </c>
      <c r="AD243" s="14" t="s">
        <v>752</v>
      </c>
      <c r="AE243" s="14">
        <v>19</v>
      </c>
      <c r="AF243" s="14" t="s">
        <v>2415</v>
      </c>
      <c r="AG243" s="14" t="s">
        <v>2416</v>
      </c>
      <c r="AH243" s="14" t="s">
        <v>635</v>
      </c>
      <c r="AI243" s="16">
        <v>660200010018</v>
      </c>
      <c r="AJ243" s="14" t="s">
        <v>2413</v>
      </c>
      <c r="AK243" s="14" t="s">
        <v>2436</v>
      </c>
      <c r="AL243" s="14"/>
      <c r="AM243" s="14"/>
      <c r="AO243" s="97" t="s">
        <v>2452</v>
      </c>
    </row>
    <row r="244" spans="1:41" s="15" customFormat="1" ht="57" customHeight="1" x14ac:dyDescent="0.25">
      <c r="A244" s="2" t="s">
        <v>1067</v>
      </c>
      <c r="B244" s="16">
        <v>662100079404</v>
      </c>
      <c r="C244" s="16">
        <v>304662114900011</v>
      </c>
      <c r="D244" s="14" t="s">
        <v>2771</v>
      </c>
      <c r="E244" s="14" t="s">
        <v>2428</v>
      </c>
      <c r="F244" s="14">
        <v>2</v>
      </c>
      <c r="G244" s="14" t="s">
        <v>1800</v>
      </c>
      <c r="H244" s="14">
        <v>5</v>
      </c>
      <c r="I244" s="14" t="s">
        <v>2429</v>
      </c>
      <c r="J244" s="14">
        <v>2</v>
      </c>
      <c r="K244" s="14" t="s">
        <v>45</v>
      </c>
      <c r="L244" s="14">
        <v>1</v>
      </c>
      <c r="M244" s="14">
        <v>1.1000000000000001</v>
      </c>
      <c r="N244" s="98">
        <v>1</v>
      </c>
      <c r="O244" s="98">
        <f t="shared" si="54"/>
        <v>1.1000000000000001</v>
      </c>
      <c r="P244" s="98" t="s">
        <v>2824</v>
      </c>
      <c r="Q244" s="98">
        <v>0</v>
      </c>
      <c r="R244" s="98" t="s">
        <v>2824</v>
      </c>
      <c r="S244" s="98" t="s">
        <v>2824</v>
      </c>
      <c r="T244" s="98" t="s">
        <v>2824</v>
      </c>
      <c r="U244" s="98" t="s">
        <v>2824</v>
      </c>
      <c r="V244" s="98" t="s">
        <v>2824</v>
      </c>
      <c r="W244" s="98" t="s">
        <v>2824</v>
      </c>
      <c r="X244" s="98" t="s">
        <v>2824</v>
      </c>
      <c r="Y244" s="98" t="s">
        <v>2824</v>
      </c>
      <c r="Z244" s="98" t="s">
        <v>2824</v>
      </c>
      <c r="AA244" s="2">
        <v>415</v>
      </c>
      <c r="AB244" s="2" t="s">
        <v>46</v>
      </c>
      <c r="AC244" s="14" t="s">
        <v>51</v>
      </c>
      <c r="AD244" s="14" t="s">
        <v>323</v>
      </c>
      <c r="AE244" s="14">
        <v>1</v>
      </c>
      <c r="AF244" s="14" t="s">
        <v>2430</v>
      </c>
      <c r="AG244" s="14" t="s">
        <v>2431</v>
      </c>
      <c r="AH244" s="14" t="s">
        <v>278</v>
      </c>
      <c r="AI244" s="16">
        <v>662100079404</v>
      </c>
      <c r="AJ244" s="14" t="s">
        <v>2771</v>
      </c>
      <c r="AK244" s="14" t="s">
        <v>2437</v>
      </c>
      <c r="AL244" s="14"/>
      <c r="AM244" s="14"/>
      <c r="AO244" s="97" t="s">
        <v>2452</v>
      </c>
    </row>
    <row r="245" spans="1:41" s="15" customFormat="1" ht="45" customHeight="1" x14ac:dyDescent="0.25">
      <c r="A245" s="2" t="s">
        <v>1068</v>
      </c>
      <c r="B245" s="16">
        <v>6621008780</v>
      </c>
      <c r="C245" s="16">
        <v>1036601181385</v>
      </c>
      <c r="D245" s="14" t="s">
        <v>2463</v>
      </c>
      <c r="E245" s="14" t="s">
        <v>2464</v>
      </c>
      <c r="F245" s="14">
        <v>2</v>
      </c>
      <c r="G245" s="14" t="s">
        <v>1800</v>
      </c>
      <c r="H245" s="14">
        <v>5</v>
      </c>
      <c r="I245" s="14" t="s">
        <v>1789</v>
      </c>
      <c r="J245" s="14">
        <v>2</v>
      </c>
      <c r="K245" s="14" t="s">
        <v>45</v>
      </c>
      <c r="L245" s="14">
        <v>1</v>
      </c>
      <c r="M245" s="14">
        <v>0.66</v>
      </c>
      <c r="N245" s="98">
        <v>1</v>
      </c>
      <c r="O245" s="98">
        <f t="shared" ref="O245:O247" si="55">L245*M245</f>
        <v>0.66</v>
      </c>
      <c r="P245" s="98" t="s">
        <v>2824</v>
      </c>
      <c r="Q245" s="98">
        <v>0</v>
      </c>
      <c r="R245" s="98" t="s">
        <v>2824</v>
      </c>
      <c r="S245" s="98" t="s">
        <v>2824</v>
      </c>
      <c r="T245" s="98" t="s">
        <v>2824</v>
      </c>
      <c r="U245" s="98" t="s">
        <v>2824</v>
      </c>
      <c r="V245" s="98" t="s">
        <v>2824</v>
      </c>
      <c r="W245" s="98" t="s">
        <v>2824</v>
      </c>
      <c r="X245" s="98" t="s">
        <v>2824</v>
      </c>
      <c r="Y245" s="98" t="s">
        <v>2824</v>
      </c>
      <c r="Z245" s="98" t="s">
        <v>2824</v>
      </c>
      <c r="AA245" s="98">
        <v>415</v>
      </c>
      <c r="AB245" s="97" t="s">
        <v>46</v>
      </c>
      <c r="AC245" s="98" t="s">
        <v>51</v>
      </c>
      <c r="AD245" s="14" t="s">
        <v>421</v>
      </c>
      <c r="AE245" s="14" t="s">
        <v>2465</v>
      </c>
      <c r="AF245" s="14" t="s">
        <v>2466</v>
      </c>
      <c r="AG245" s="14" t="s">
        <v>2467</v>
      </c>
      <c r="AH245" s="98" t="s">
        <v>278</v>
      </c>
      <c r="AI245" s="16">
        <v>6621008780</v>
      </c>
      <c r="AJ245" s="14" t="s">
        <v>2463</v>
      </c>
      <c r="AK245" s="14" t="s">
        <v>2464</v>
      </c>
      <c r="AL245" s="14"/>
      <c r="AM245" s="14"/>
      <c r="AO245" s="97" t="s">
        <v>2450</v>
      </c>
    </row>
    <row r="246" spans="1:41" s="15" customFormat="1" ht="32.25" customHeight="1" x14ac:dyDescent="0.25">
      <c r="A246" s="2" t="s">
        <v>1069</v>
      </c>
      <c r="B246" s="16">
        <v>662103452582</v>
      </c>
      <c r="C246" s="16">
        <v>316965800142271</v>
      </c>
      <c r="D246" s="14" t="s">
        <v>2468</v>
      </c>
      <c r="E246" s="14" t="s">
        <v>2469</v>
      </c>
      <c r="F246" s="14">
        <v>1</v>
      </c>
      <c r="G246" s="14" t="s">
        <v>43</v>
      </c>
      <c r="H246" s="14">
        <v>1</v>
      </c>
      <c r="I246" s="14" t="s">
        <v>127</v>
      </c>
      <c r="J246" s="14">
        <v>2</v>
      </c>
      <c r="K246" s="14" t="s">
        <v>45</v>
      </c>
      <c r="L246" s="14">
        <v>1</v>
      </c>
      <c r="M246" s="14">
        <v>1</v>
      </c>
      <c r="N246" s="98">
        <v>1</v>
      </c>
      <c r="O246" s="98">
        <f t="shared" si="55"/>
        <v>1</v>
      </c>
      <c r="P246" s="98" t="s">
        <v>2824</v>
      </c>
      <c r="Q246" s="98">
        <v>0</v>
      </c>
      <c r="R246" s="98" t="s">
        <v>2824</v>
      </c>
      <c r="S246" s="98" t="s">
        <v>2824</v>
      </c>
      <c r="T246" s="98" t="s">
        <v>2824</v>
      </c>
      <c r="U246" s="98" t="s">
        <v>2824</v>
      </c>
      <c r="V246" s="98" t="s">
        <v>2824</v>
      </c>
      <c r="W246" s="98" t="s">
        <v>2824</v>
      </c>
      <c r="X246" s="98" t="s">
        <v>2824</v>
      </c>
      <c r="Y246" s="98" t="s">
        <v>2824</v>
      </c>
      <c r="Z246" s="98" t="s">
        <v>2824</v>
      </c>
      <c r="AA246" s="97">
        <v>415</v>
      </c>
      <c r="AB246" s="97" t="s">
        <v>46</v>
      </c>
      <c r="AC246" s="98" t="s">
        <v>51</v>
      </c>
      <c r="AD246" s="14" t="s">
        <v>2470</v>
      </c>
      <c r="AE246" s="14">
        <v>11</v>
      </c>
      <c r="AF246" s="14" t="s">
        <v>2471</v>
      </c>
      <c r="AG246" s="14" t="s">
        <v>2472</v>
      </c>
      <c r="AH246" s="98" t="s">
        <v>278</v>
      </c>
      <c r="AI246" s="16">
        <v>662103452582</v>
      </c>
      <c r="AJ246" s="14" t="s">
        <v>2468</v>
      </c>
      <c r="AK246" s="14" t="s">
        <v>2473</v>
      </c>
      <c r="AL246" s="14"/>
      <c r="AM246" s="14"/>
      <c r="AO246" s="97" t="s">
        <v>2452</v>
      </c>
    </row>
    <row r="247" spans="1:41" s="15" customFormat="1" ht="31.5" x14ac:dyDescent="0.25">
      <c r="A247" s="2" t="s">
        <v>1070</v>
      </c>
      <c r="B247" s="16">
        <v>6621007955</v>
      </c>
      <c r="C247" s="16">
        <v>1036601182100</v>
      </c>
      <c r="D247" s="14" t="s">
        <v>2474</v>
      </c>
      <c r="E247" s="14" t="s">
        <v>2475</v>
      </c>
      <c r="F247" s="14">
        <v>1</v>
      </c>
      <c r="G247" s="14" t="s">
        <v>43</v>
      </c>
      <c r="H247" s="14">
        <v>3</v>
      </c>
      <c r="I247" s="14" t="s">
        <v>44</v>
      </c>
      <c r="J247" s="14">
        <v>1</v>
      </c>
      <c r="K247" s="14" t="s">
        <v>613</v>
      </c>
      <c r="L247" s="14">
        <v>2</v>
      </c>
      <c r="M247" s="14">
        <v>0.75</v>
      </c>
      <c r="N247" s="98">
        <v>1</v>
      </c>
      <c r="O247" s="98">
        <f t="shared" si="55"/>
        <v>1.5</v>
      </c>
      <c r="P247" s="98" t="s">
        <v>2824</v>
      </c>
      <c r="Q247" s="98">
        <v>0</v>
      </c>
      <c r="R247" s="98" t="s">
        <v>2824</v>
      </c>
      <c r="S247" s="98" t="s">
        <v>2824</v>
      </c>
      <c r="T247" s="98" t="s">
        <v>2824</v>
      </c>
      <c r="U247" s="98" t="s">
        <v>2824</v>
      </c>
      <c r="V247" s="98" t="s">
        <v>2824</v>
      </c>
      <c r="W247" s="98" t="s">
        <v>2824</v>
      </c>
      <c r="X247" s="98" t="s">
        <v>2824</v>
      </c>
      <c r="Y247" s="98" t="s">
        <v>2824</v>
      </c>
      <c r="Z247" s="98" t="s">
        <v>2824</v>
      </c>
      <c r="AA247" s="98">
        <v>415</v>
      </c>
      <c r="AB247" s="97" t="s">
        <v>46</v>
      </c>
      <c r="AC247" s="98" t="s">
        <v>51</v>
      </c>
      <c r="AD247" s="14" t="s">
        <v>564</v>
      </c>
      <c r="AE247" s="14">
        <v>16</v>
      </c>
      <c r="AF247" s="14" t="s">
        <v>2476</v>
      </c>
      <c r="AG247" s="14" t="s">
        <v>2477</v>
      </c>
      <c r="AH247" s="98" t="s">
        <v>635</v>
      </c>
      <c r="AI247" s="16">
        <v>6621007955</v>
      </c>
      <c r="AJ247" s="14" t="s">
        <v>2474</v>
      </c>
      <c r="AK247" s="14" t="s">
        <v>2478</v>
      </c>
      <c r="AL247" s="14"/>
      <c r="AM247" s="14"/>
      <c r="AO247" s="97" t="s">
        <v>2450</v>
      </c>
    </row>
    <row r="248" spans="1:41" s="15" customFormat="1" ht="18.75" x14ac:dyDescent="0.25">
      <c r="A248" s="84" t="s">
        <v>2861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6"/>
      <c r="AO248" s="102"/>
    </row>
    <row r="249" spans="1:41" s="22" customFormat="1" ht="60.75" customHeight="1" x14ac:dyDescent="0.25">
      <c r="A249" s="10" t="s">
        <v>1071</v>
      </c>
      <c r="B249" s="1">
        <v>6621002530</v>
      </c>
      <c r="C249" s="26">
        <v>1026601327939</v>
      </c>
      <c r="D249" s="2" t="s">
        <v>2890</v>
      </c>
      <c r="E249" s="2" t="s">
        <v>2024</v>
      </c>
      <c r="F249" s="44">
        <v>2</v>
      </c>
      <c r="G249" s="44" t="s">
        <v>1800</v>
      </c>
      <c r="H249" s="44">
        <v>3</v>
      </c>
      <c r="I249" s="44" t="s">
        <v>44</v>
      </c>
      <c r="J249" s="44">
        <v>1</v>
      </c>
      <c r="K249" s="44" t="s">
        <v>613</v>
      </c>
      <c r="L249" s="44">
        <v>2</v>
      </c>
      <c r="M249" s="44">
        <v>1.1000000000000001</v>
      </c>
      <c r="N249" s="98">
        <v>1</v>
      </c>
      <c r="O249" s="98">
        <f t="shared" ref="O249:O250" si="56">L249*M249</f>
        <v>2.2000000000000002</v>
      </c>
      <c r="P249" s="98" t="s">
        <v>2286</v>
      </c>
      <c r="Q249" s="98">
        <v>0</v>
      </c>
      <c r="R249" s="98" t="s">
        <v>2824</v>
      </c>
      <c r="S249" s="100" t="s">
        <v>2825</v>
      </c>
      <c r="T249" s="121">
        <f t="shared" ref="T249" si="57">2*1.5*2/7</f>
        <v>0.8571428571428571</v>
      </c>
      <c r="U249" s="2">
        <v>1</v>
      </c>
      <c r="V249" s="2">
        <v>1.1000000000000001</v>
      </c>
      <c r="W249" s="100" t="s">
        <v>2825</v>
      </c>
      <c r="X249" s="117">
        <f t="shared" ref="X249" si="58">U249*V249/7</f>
        <v>0.15714285714285717</v>
      </c>
      <c r="Y249" s="2">
        <v>3</v>
      </c>
      <c r="Z249" s="2" t="s">
        <v>2295</v>
      </c>
      <c r="AA249" s="10">
        <v>415</v>
      </c>
      <c r="AB249" s="44" t="s">
        <v>46</v>
      </c>
      <c r="AC249" s="44" t="s">
        <v>1989</v>
      </c>
      <c r="AD249" s="45"/>
      <c r="AE249" s="44" t="s">
        <v>365</v>
      </c>
      <c r="AF249" s="44" t="s">
        <v>1904</v>
      </c>
      <c r="AG249" s="44" t="s">
        <v>1905</v>
      </c>
      <c r="AH249" s="46"/>
      <c r="AI249" s="44"/>
      <c r="AJ249" s="44"/>
      <c r="AK249" s="44"/>
      <c r="AL249" s="44" t="s">
        <v>50</v>
      </c>
      <c r="AM249" s="44" t="s">
        <v>366</v>
      </c>
      <c r="AO249" s="44" t="s">
        <v>2447</v>
      </c>
    </row>
    <row r="250" spans="1:41" s="15" customFormat="1" ht="54" customHeight="1" x14ac:dyDescent="0.25">
      <c r="A250" s="10" t="s">
        <v>1072</v>
      </c>
      <c r="B250" s="16">
        <v>6672247031</v>
      </c>
      <c r="C250" s="16">
        <v>1076672036407</v>
      </c>
      <c r="D250" s="14" t="s">
        <v>2400</v>
      </c>
      <c r="E250" s="14" t="s">
        <v>2401</v>
      </c>
      <c r="F250" s="14">
        <v>1</v>
      </c>
      <c r="G250" s="14" t="s">
        <v>43</v>
      </c>
      <c r="H250" s="14">
        <v>3</v>
      </c>
      <c r="I250" s="14" t="s">
        <v>44</v>
      </c>
      <c r="J250" s="14">
        <v>2</v>
      </c>
      <c r="K250" s="14" t="s">
        <v>45</v>
      </c>
      <c r="L250" s="14">
        <v>2</v>
      </c>
      <c r="M250" s="14" t="s">
        <v>1819</v>
      </c>
      <c r="N250" s="98">
        <v>1</v>
      </c>
      <c r="O250" s="98">
        <f t="shared" si="56"/>
        <v>1.5</v>
      </c>
      <c r="P250" s="98" t="s">
        <v>2824</v>
      </c>
      <c r="Q250" s="14">
        <v>0</v>
      </c>
      <c r="R250" s="14" t="s">
        <v>2824</v>
      </c>
      <c r="S250" s="98" t="s">
        <v>2824</v>
      </c>
      <c r="T250" s="98" t="s">
        <v>2824</v>
      </c>
      <c r="U250" s="14"/>
      <c r="V250" s="14"/>
      <c r="W250" s="14"/>
      <c r="X250" s="14"/>
      <c r="Y250" s="14"/>
      <c r="Z250" s="14"/>
      <c r="AA250" s="14">
        <v>415</v>
      </c>
      <c r="AB250" s="2" t="s">
        <v>46</v>
      </c>
      <c r="AC250" s="44" t="s">
        <v>1989</v>
      </c>
      <c r="AD250" s="14"/>
      <c r="AE250" s="14"/>
      <c r="AF250" s="98">
        <v>57.467596999999998</v>
      </c>
      <c r="AG250" s="98">
        <v>60.175739</v>
      </c>
      <c r="AH250" s="14" t="s">
        <v>635</v>
      </c>
      <c r="AI250" s="14">
        <v>6672247031</v>
      </c>
      <c r="AJ250" s="14" t="s">
        <v>2402</v>
      </c>
      <c r="AK250" s="14" t="s">
        <v>2403</v>
      </c>
      <c r="AL250" s="14"/>
      <c r="AM250" s="14"/>
      <c r="AO250" s="97" t="s">
        <v>2450</v>
      </c>
    </row>
    <row r="251" spans="1:41" s="15" customFormat="1" x14ac:dyDescent="0.25">
      <c r="A251" s="10" t="s">
        <v>1073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O251" s="97"/>
    </row>
    <row r="252" spans="1:41" s="15" customFormat="1" x14ac:dyDescent="0.25">
      <c r="A252" s="10" t="s">
        <v>1074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O252" s="97"/>
    </row>
    <row r="253" spans="1:41" s="15" customFormat="1" x14ac:dyDescent="0.25">
      <c r="A253" s="10" t="s">
        <v>1075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O253" s="97"/>
    </row>
    <row r="254" spans="1:41" s="15" customFormat="1" x14ac:dyDescent="0.25">
      <c r="A254" s="10" t="s">
        <v>1076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O254" s="97"/>
    </row>
    <row r="255" spans="1:41" s="15" customFormat="1" x14ac:dyDescent="0.25">
      <c r="A255" s="10" t="s">
        <v>1077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O255" s="97"/>
    </row>
    <row r="256" spans="1:41" s="15" customFormat="1" x14ac:dyDescent="0.25">
      <c r="A256" s="10" t="s">
        <v>1078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O256" s="97"/>
    </row>
    <row r="257" spans="1:41" s="15" customFormat="1" x14ac:dyDescent="0.25">
      <c r="A257" s="10" t="s">
        <v>1079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O257" s="97"/>
    </row>
    <row r="258" spans="1:41" s="15" customFormat="1" x14ac:dyDescent="0.25">
      <c r="A258" s="10" t="s">
        <v>1080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O258" s="97"/>
    </row>
    <row r="259" spans="1:41" s="15" customFormat="1" ht="18.75" x14ac:dyDescent="0.25">
      <c r="A259" s="76" t="s">
        <v>2863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8"/>
      <c r="AO259" s="102"/>
    </row>
    <row r="260" spans="1:41" s="15" customFormat="1" ht="60.75" customHeight="1" x14ac:dyDescent="0.25">
      <c r="A260" s="1" t="s">
        <v>1081</v>
      </c>
      <c r="B260" s="1">
        <v>6621002530</v>
      </c>
      <c r="C260" s="26">
        <v>1026601327939</v>
      </c>
      <c r="D260" s="2" t="s">
        <v>2890</v>
      </c>
      <c r="E260" s="2" t="s">
        <v>2024</v>
      </c>
      <c r="F260" s="44">
        <v>2</v>
      </c>
      <c r="G260" s="44" t="s">
        <v>1800</v>
      </c>
      <c r="H260" s="44">
        <v>3</v>
      </c>
      <c r="I260" s="44" t="s">
        <v>44</v>
      </c>
      <c r="J260" s="44">
        <v>1</v>
      </c>
      <c r="K260" s="44" t="s">
        <v>613</v>
      </c>
      <c r="L260" s="2">
        <v>1</v>
      </c>
      <c r="M260" s="2">
        <v>1.1000000000000001</v>
      </c>
      <c r="N260" s="98">
        <v>1</v>
      </c>
      <c r="O260" s="98">
        <f t="shared" ref="O260:O261" si="59">L260*M260</f>
        <v>1.1000000000000001</v>
      </c>
      <c r="P260" s="98" t="s">
        <v>2286</v>
      </c>
      <c r="Q260" s="98">
        <v>0</v>
      </c>
      <c r="R260" s="98" t="s">
        <v>2824</v>
      </c>
      <c r="S260" s="100" t="s">
        <v>2825</v>
      </c>
      <c r="T260" s="121">
        <f t="shared" ref="T260:T261" si="60">2*1.5*2/7</f>
        <v>0.8571428571428571</v>
      </c>
      <c r="U260" s="97">
        <v>2</v>
      </c>
      <c r="V260" s="97">
        <v>1.1000000000000001</v>
      </c>
      <c r="W260" s="100" t="s">
        <v>2825</v>
      </c>
      <c r="X260" s="117">
        <f t="shared" ref="X260:X264" si="61">U260*V260/7</f>
        <v>0.31428571428571433</v>
      </c>
      <c r="Y260" s="2">
        <v>3</v>
      </c>
      <c r="Z260" s="2" t="s">
        <v>2295</v>
      </c>
      <c r="AA260" s="1">
        <v>415</v>
      </c>
      <c r="AB260" s="2" t="s">
        <v>46</v>
      </c>
      <c r="AC260" s="47" t="s">
        <v>1990</v>
      </c>
      <c r="AD260" s="2" t="s">
        <v>2741</v>
      </c>
      <c r="AE260" s="48">
        <v>3</v>
      </c>
      <c r="AF260" s="97">
        <v>57.501004999999999</v>
      </c>
      <c r="AG260" s="97">
        <v>60.167406</v>
      </c>
      <c r="AH260" s="2"/>
      <c r="AI260" s="2"/>
      <c r="AJ260" s="2"/>
      <c r="AK260" s="2"/>
      <c r="AL260" s="2" t="s">
        <v>148</v>
      </c>
      <c r="AM260" s="2" t="s">
        <v>2587</v>
      </c>
      <c r="AO260" s="97" t="s">
        <v>148</v>
      </c>
    </row>
    <row r="261" spans="1:41" s="15" customFormat="1" ht="60.75" customHeight="1" x14ac:dyDescent="0.25">
      <c r="A261" s="1" t="s">
        <v>1082</v>
      </c>
      <c r="B261" s="1">
        <v>6621002530</v>
      </c>
      <c r="C261" s="26">
        <v>1026601327939</v>
      </c>
      <c r="D261" s="2" t="s">
        <v>2890</v>
      </c>
      <c r="E261" s="2" t="s">
        <v>2024</v>
      </c>
      <c r="F261" s="44">
        <v>2</v>
      </c>
      <c r="G261" s="44" t="s">
        <v>1800</v>
      </c>
      <c r="H261" s="44">
        <v>3</v>
      </c>
      <c r="I261" s="44" t="s">
        <v>44</v>
      </c>
      <c r="J261" s="44">
        <v>1</v>
      </c>
      <c r="K261" s="44" t="s">
        <v>613</v>
      </c>
      <c r="L261" s="2">
        <v>2</v>
      </c>
      <c r="M261" s="2">
        <v>1.1000000000000001</v>
      </c>
      <c r="N261" s="98">
        <v>1</v>
      </c>
      <c r="O261" s="98">
        <f t="shared" si="59"/>
        <v>2.2000000000000002</v>
      </c>
      <c r="P261" s="98" t="s">
        <v>2286</v>
      </c>
      <c r="Q261" s="98">
        <v>0</v>
      </c>
      <c r="R261" s="98" t="s">
        <v>2824</v>
      </c>
      <c r="S261" s="100" t="s">
        <v>2825</v>
      </c>
      <c r="T261" s="121">
        <f t="shared" si="60"/>
        <v>0.8571428571428571</v>
      </c>
      <c r="U261" s="97">
        <v>1</v>
      </c>
      <c r="V261" s="97">
        <v>1.1000000000000001</v>
      </c>
      <c r="W261" s="100" t="s">
        <v>2825</v>
      </c>
      <c r="X261" s="117">
        <f t="shared" si="61"/>
        <v>0.15714285714285717</v>
      </c>
      <c r="Y261" s="2">
        <v>3</v>
      </c>
      <c r="Z261" s="2" t="s">
        <v>2295</v>
      </c>
      <c r="AA261" s="1">
        <v>415</v>
      </c>
      <c r="AB261" s="2" t="s">
        <v>46</v>
      </c>
      <c r="AC261" s="47" t="s">
        <v>1990</v>
      </c>
      <c r="AD261" s="97" t="s">
        <v>369</v>
      </c>
      <c r="AE261" s="48">
        <v>5</v>
      </c>
      <c r="AF261" s="2" t="s">
        <v>367</v>
      </c>
      <c r="AG261" s="2" t="s">
        <v>368</v>
      </c>
      <c r="AH261" s="2"/>
      <c r="AI261" s="2"/>
      <c r="AJ261" s="2"/>
      <c r="AK261" s="2"/>
      <c r="AL261" s="2" t="s">
        <v>148</v>
      </c>
      <c r="AM261" s="2" t="s">
        <v>2739</v>
      </c>
      <c r="AO261" s="97" t="s">
        <v>148</v>
      </c>
    </row>
    <row r="262" spans="1:41" s="15" customFormat="1" ht="33" customHeight="1" x14ac:dyDescent="0.25">
      <c r="A262" s="96" t="s">
        <v>1083</v>
      </c>
      <c r="B262" s="1"/>
      <c r="C262" s="26"/>
      <c r="D262" s="2"/>
      <c r="E262" s="2"/>
      <c r="F262" s="44"/>
      <c r="G262" s="44"/>
      <c r="H262" s="44"/>
      <c r="I262" s="44"/>
      <c r="J262" s="44"/>
      <c r="K262" s="4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100"/>
      <c r="X262" s="117"/>
      <c r="Y262" s="2"/>
      <c r="Z262" s="2"/>
      <c r="AA262" s="1"/>
      <c r="AB262" s="2"/>
      <c r="AC262" s="47"/>
      <c r="AD262" s="2"/>
      <c r="AE262" s="48"/>
      <c r="AF262" s="2"/>
      <c r="AG262" s="2"/>
      <c r="AH262" s="2"/>
      <c r="AI262" s="2"/>
      <c r="AJ262" s="2"/>
      <c r="AK262" s="2"/>
      <c r="AL262" s="2"/>
      <c r="AM262" s="2"/>
      <c r="AO262" s="97"/>
    </row>
    <row r="263" spans="1:41" s="15" customFormat="1" ht="60.75" customHeight="1" x14ac:dyDescent="0.25">
      <c r="A263" s="96" t="s">
        <v>1084</v>
      </c>
      <c r="B263" s="1">
        <v>6621002530</v>
      </c>
      <c r="C263" s="26">
        <v>1026601327939</v>
      </c>
      <c r="D263" s="2" t="s">
        <v>2890</v>
      </c>
      <c r="E263" s="2" t="s">
        <v>2024</v>
      </c>
      <c r="F263" s="44">
        <v>2</v>
      </c>
      <c r="G263" s="44" t="s">
        <v>1800</v>
      </c>
      <c r="H263" s="44">
        <v>3</v>
      </c>
      <c r="I263" s="44" t="s">
        <v>44</v>
      </c>
      <c r="J263" s="44">
        <v>1</v>
      </c>
      <c r="K263" s="44" t="s">
        <v>613</v>
      </c>
      <c r="L263" s="2">
        <v>2</v>
      </c>
      <c r="M263" s="2">
        <v>1.1000000000000001</v>
      </c>
      <c r="N263" s="98">
        <v>1</v>
      </c>
      <c r="O263" s="98">
        <f t="shared" ref="O263:O264" si="62">L263*M263</f>
        <v>2.2000000000000002</v>
      </c>
      <c r="P263" s="98" t="s">
        <v>2286</v>
      </c>
      <c r="Q263" s="98">
        <v>0</v>
      </c>
      <c r="R263" s="98" t="s">
        <v>2824</v>
      </c>
      <c r="S263" s="100" t="s">
        <v>2825</v>
      </c>
      <c r="T263" s="121">
        <f t="shared" ref="T263:T264" si="63">2*1.5*2/7</f>
        <v>0.8571428571428571</v>
      </c>
      <c r="U263" s="97">
        <v>1</v>
      </c>
      <c r="V263" s="97">
        <v>1.1000000000000001</v>
      </c>
      <c r="W263" s="100" t="s">
        <v>2825</v>
      </c>
      <c r="X263" s="117">
        <f t="shared" si="61"/>
        <v>0.15714285714285717</v>
      </c>
      <c r="Y263" s="2">
        <v>3</v>
      </c>
      <c r="Z263" s="2" t="s">
        <v>2295</v>
      </c>
      <c r="AA263" s="1">
        <v>415</v>
      </c>
      <c r="AB263" s="2" t="s">
        <v>46</v>
      </c>
      <c r="AC263" s="47" t="s">
        <v>1990</v>
      </c>
      <c r="AD263" s="2" t="s">
        <v>370</v>
      </c>
      <c r="AE263" s="48">
        <v>12</v>
      </c>
      <c r="AF263" s="2" t="s">
        <v>1705</v>
      </c>
      <c r="AG263" s="2" t="s">
        <v>1706</v>
      </c>
      <c r="AH263" s="2"/>
      <c r="AI263" s="2"/>
      <c r="AJ263" s="2"/>
      <c r="AK263" s="2"/>
      <c r="AL263" s="2" t="s">
        <v>148</v>
      </c>
      <c r="AM263" s="2" t="s">
        <v>371</v>
      </c>
      <c r="AO263" s="97" t="s">
        <v>148</v>
      </c>
    </row>
    <row r="264" spans="1:41" s="15" customFormat="1" ht="60.75" customHeight="1" x14ac:dyDescent="0.25">
      <c r="A264" s="1" t="s">
        <v>1085</v>
      </c>
      <c r="B264" s="1">
        <v>6621002530</v>
      </c>
      <c r="C264" s="26">
        <v>1026601327939</v>
      </c>
      <c r="D264" s="2" t="s">
        <v>2890</v>
      </c>
      <c r="E264" s="2" t="s">
        <v>2024</v>
      </c>
      <c r="F264" s="44">
        <v>2</v>
      </c>
      <c r="G264" s="44" t="s">
        <v>1800</v>
      </c>
      <c r="H264" s="44">
        <v>3</v>
      </c>
      <c r="I264" s="44" t="s">
        <v>44</v>
      </c>
      <c r="J264" s="44">
        <v>1</v>
      </c>
      <c r="K264" s="44" t="s">
        <v>613</v>
      </c>
      <c r="L264" s="2">
        <v>2</v>
      </c>
      <c r="M264" s="2">
        <v>1.1000000000000001</v>
      </c>
      <c r="N264" s="98">
        <v>1</v>
      </c>
      <c r="O264" s="98">
        <f t="shared" si="62"/>
        <v>2.2000000000000002</v>
      </c>
      <c r="P264" s="98" t="s">
        <v>2286</v>
      </c>
      <c r="Q264" s="98">
        <v>0</v>
      </c>
      <c r="R264" s="98" t="s">
        <v>2824</v>
      </c>
      <c r="S264" s="100" t="s">
        <v>2825</v>
      </c>
      <c r="T264" s="121">
        <f t="shared" si="63"/>
        <v>0.8571428571428571</v>
      </c>
      <c r="U264" s="97">
        <v>1</v>
      </c>
      <c r="V264" s="97">
        <v>1.1000000000000001</v>
      </c>
      <c r="W264" s="100" t="s">
        <v>2825</v>
      </c>
      <c r="X264" s="117">
        <f t="shared" si="61"/>
        <v>0.15714285714285717</v>
      </c>
      <c r="Y264" s="97">
        <v>3</v>
      </c>
      <c r="Z264" s="97" t="s">
        <v>2295</v>
      </c>
      <c r="AA264" s="1">
        <v>415</v>
      </c>
      <c r="AB264" s="2" t="s">
        <v>46</v>
      </c>
      <c r="AC264" s="47" t="s">
        <v>1990</v>
      </c>
      <c r="AD264" s="14" t="s">
        <v>1707</v>
      </c>
      <c r="AE264" s="2">
        <v>4</v>
      </c>
      <c r="AF264" s="14" t="s">
        <v>1708</v>
      </c>
      <c r="AG264" s="14" t="s">
        <v>1709</v>
      </c>
      <c r="AH264" s="14"/>
      <c r="AI264" s="14"/>
      <c r="AJ264" s="14"/>
      <c r="AK264" s="14"/>
      <c r="AL264" s="2" t="s">
        <v>148</v>
      </c>
      <c r="AM264" s="14" t="s">
        <v>2740</v>
      </c>
      <c r="AO264" s="97" t="s">
        <v>148</v>
      </c>
    </row>
    <row r="265" spans="1:41" s="15" customFormat="1" x14ac:dyDescent="0.25">
      <c r="A265" s="96" t="s">
        <v>1086</v>
      </c>
      <c r="B265" s="1"/>
      <c r="C265" s="26"/>
      <c r="D265" s="2"/>
      <c r="E265" s="2"/>
      <c r="F265" s="44"/>
      <c r="G265" s="44"/>
      <c r="H265" s="44"/>
      <c r="I265" s="44"/>
      <c r="J265" s="44"/>
      <c r="K265" s="44"/>
      <c r="L265" s="2"/>
      <c r="M265" s="2"/>
      <c r="N265" s="2"/>
      <c r="O265" s="2"/>
      <c r="P265" s="14"/>
      <c r="Q265" s="14"/>
      <c r="R265" s="14"/>
      <c r="S265" s="14"/>
      <c r="T265" s="14"/>
      <c r="U265" s="2"/>
      <c r="V265" s="2"/>
      <c r="W265" s="2"/>
      <c r="X265" s="2"/>
      <c r="Y265" s="2"/>
      <c r="Z265" s="2"/>
      <c r="AA265" s="1"/>
      <c r="AB265" s="2"/>
      <c r="AC265" s="47"/>
      <c r="AD265" s="14"/>
      <c r="AE265" s="14"/>
      <c r="AF265" s="14"/>
      <c r="AG265" s="14"/>
      <c r="AH265" s="14"/>
      <c r="AI265" s="14"/>
      <c r="AJ265" s="14"/>
      <c r="AK265" s="14"/>
      <c r="AL265" s="2"/>
      <c r="AM265" s="14"/>
      <c r="AO265" s="97"/>
    </row>
    <row r="266" spans="1:41" s="15" customFormat="1" x14ac:dyDescent="0.25">
      <c r="A266" s="1" t="s">
        <v>1087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2"/>
      <c r="AM266" s="14"/>
      <c r="AO266" s="97"/>
    </row>
    <row r="267" spans="1:41" s="15" customFormat="1" x14ac:dyDescent="0.25">
      <c r="A267" s="1" t="s">
        <v>1088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O267" s="98"/>
    </row>
    <row r="268" spans="1:41" s="15" customFormat="1" x14ac:dyDescent="0.25">
      <c r="A268" s="1" t="s">
        <v>1089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O268" s="98"/>
    </row>
    <row r="269" spans="1:41" s="15" customFormat="1" x14ac:dyDescent="0.25">
      <c r="A269" s="1" t="s">
        <v>1090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O269" s="97"/>
    </row>
    <row r="270" spans="1:41" s="15" customFormat="1" ht="18.75" x14ac:dyDescent="0.25">
      <c r="A270" s="84" t="s">
        <v>2864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6"/>
      <c r="AN270" s="11"/>
      <c r="AO270" s="102"/>
    </row>
    <row r="271" spans="1:41" s="22" customFormat="1" ht="51.75" customHeight="1" x14ac:dyDescent="0.25">
      <c r="A271" s="1" t="s">
        <v>1091</v>
      </c>
      <c r="B271" s="1">
        <v>6621002530</v>
      </c>
      <c r="C271" s="26">
        <v>1026601327939</v>
      </c>
      <c r="D271" s="2" t="s">
        <v>2890</v>
      </c>
      <c r="E271" s="2" t="s">
        <v>2024</v>
      </c>
      <c r="F271" s="2">
        <v>1</v>
      </c>
      <c r="G271" s="2" t="s">
        <v>43</v>
      </c>
      <c r="H271" s="1">
        <v>3</v>
      </c>
      <c r="I271" s="1" t="s">
        <v>44</v>
      </c>
      <c r="J271" s="1">
        <v>2</v>
      </c>
      <c r="K271" s="1" t="s">
        <v>45</v>
      </c>
      <c r="L271" s="2">
        <v>3</v>
      </c>
      <c r="M271" s="2" t="s">
        <v>1819</v>
      </c>
      <c r="N271" s="98">
        <v>1</v>
      </c>
      <c r="O271" s="98">
        <f t="shared" ref="O271:O272" si="64">L271*M271</f>
        <v>2.25</v>
      </c>
      <c r="P271" s="97" t="s">
        <v>2824</v>
      </c>
      <c r="Q271" s="2">
        <v>0</v>
      </c>
      <c r="R271" s="2" t="s">
        <v>2824</v>
      </c>
      <c r="S271" s="97" t="s">
        <v>2824</v>
      </c>
      <c r="T271" s="97" t="s">
        <v>2824</v>
      </c>
      <c r="U271" s="97" t="s">
        <v>2824</v>
      </c>
      <c r="V271" s="97" t="s">
        <v>2824</v>
      </c>
      <c r="W271" s="97" t="s">
        <v>2824</v>
      </c>
      <c r="X271" s="97" t="s">
        <v>2824</v>
      </c>
      <c r="Y271" s="97" t="s">
        <v>2824</v>
      </c>
      <c r="Z271" s="97" t="s">
        <v>2824</v>
      </c>
      <c r="AA271" s="97">
        <v>415</v>
      </c>
      <c r="AB271" s="2" t="s">
        <v>46</v>
      </c>
      <c r="AC271" s="2" t="s">
        <v>2002</v>
      </c>
      <c r="AD271" s="2" t="s">
        <v>280</v>
      </c>
      <c r="AE271" s="2" t="s">
        <v>1710</v>
      </c>
      <c r="AF271" s="2" t="s">
        <v>1711</v>
      </c>
      <c r="AG271" s="2" t="s">
        <v>1712</v>
      </c>
      <c r="AH271" s="2"/>
      <c r="AI271" s="2"/>
      <c r="AJ271" s="2"/>
      <c r="AK271" s="2"/>
      <c r="AL271" s="2" t="s">
        <v>148</v>
      </c>
      <c r="AM271" s="2" t="s">
        <v>2576</v>
      </c>
      <c r="AO271" s="98" t="s">
        <v>806</v>
      </c>
    </row>
    <row r="272" spans="1:41" s="22" customFormat="1" ht="55.5" customHeight="1" thickBot="1" x14ac:dyDescent="0.3">
      <c r="A272" s="1" t="s">
        <v>1092</v>
      </c>
      <c r="B272" s="1">
        <v>6621002530</v>
      </c>
      <c r="C272" s="26">
        <v>1026601327939</v>
      </c>
      <c r="D272" s="2" t="s">
        <v>2890</v>
      </c>
      <c r="E272" s="2" t="s">
        <v>2024</v>
      </c>
      <c r="F272" s="2">
        <v>1</v>
      </c>
      <c r="G272" s="2" t="s">
        <v>43</v>
      </c>
      <c r="H272" s="1">
        <v>1</v>
      </c>
      <c r="I272" s="1" t="s">
        <v>127</v>
      </c>
      <c r="J272" s="1">
        <v>3</v>
      </c>
      <c r="K272" s="1" t="s">
        <v>128</v>
      </c>
      <c r="L272" s="2">
        <v>3</v>
      </c>
      <c r="M272" s="2" t="s">
        <v>1819</v>
      </c>
      <c r="N272" s="98">
        <v>1</v>
      </c>
      <c r="O272" s="98">
        <f t="shared" si="64"/>
        <v>2.25</v>
      </c>
      <c r="P272" s="97" t="s">
        <v>2824</v>
      </c>
      <c r="Q272" s="2">
        <v>0</v>
      </c>
      <c r="R272" s="2" t="s">
        <v>2824</v>
      </c>
      <c r="S272" s="97" t="s">
        <v>2824</v>
      </c>
      <c r="T272" s="97" t="s">
        <v>2824</v>
      </c>
      <c r="U272" s="97" t="s">
        <v>2824</v>
      </c>
      <c r="V272" s="97" t="s">
        <v>2824</v>
      </c>
      <c r="W272" s="97" t="s">
        <v>2824</v>
      </c>
      <c r="X272" s="97" t="s">
        <v>2824</v>
      </c>
      <c r="Y272" s="97" t="s">
        <v>2824</v>
      </c>
      <c r="Z272" s="97" t="s">
        <v>2824</v>
      </c>
      <c r="AA272" s="1">
        <v>415</v>
      </c>
      <c r="AB272" s="2" t="s">
        <v>46</v>
      </c>
      <c r="AC272" s="2" t="s">
        <v>2002</v>
      </c>
      <c r="AD272" s="49" t="s">
        <v>372</v>
      </c>
      <c r="AE272" s="2" t="s">
        <v>373</v>
      </c>
      <c r="AF272" s="2" t="s">
        <v>374</v>
      </c>
      <c r="AG272" s="2" t="s">
        <v>375</v>
      </c>
      <c r="AH272" s="2"/>
      <c r="AI272" s="2"/>
      <c r="AJ272" s="2"/>
      <c r="AK272" s="2"/>
      <c r="AL272" s="2" t="s">
        <v>148</v>
      </c>
      <c r="AM272" s="2" t="s">
        <v>2575</v>
      </c>
      <c r="AO272" s="98" t="s">
        <v>148</v>
      </c>
    </row>
    <row r="273" spans="1:41" s="15" customFormat="1" ht="16.5" thickTop="1" x14ac:dyDescent="0.25">
      <c r="A273" s="1" t="s">
        <v>1093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5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O273" s="98"/>
    </row>
    <row r="274" spans="1:41" s="15" customFormat="1" x14ac:dyDescent="0.25">
      <c r="A274" s="1" t="s">
        <v>1094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O274" s="98"/>
    </row>
    <row r="275" spans="1:41" s="15" customFormat="1" x14ac:dyDescent="0.25">
      <c r="A275" s="1" t="s">
        <v>1095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O275" s="98"/>
    </row>
    <row r="276" spans="1:41" s="15" customFormat="1" x14ac:dyDescent="0.25">
      <c r="A276" s="1" t="s">
        <v>1096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O276" s="98"/>
    </row>
    <row r="277" spans="1:41" s="15" customFormat="1" x14ac:dyDescent="0.25">
      <c r="A277" s="1" t="s">
        <v>1097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O277" s="98"/>
    </row>
    <row r="278" spans="1:41" s="15" customFormat="1" x14ac:dyDescent="0.25">
      <c r="A278" s="1" t="s">
        <v>1098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O278" s="98"/>
    </row>
    <row r="279" spans="1:41" s="15" customFormat="1" x14ac:dyDescent="0.25">
      <c r="A279" s="1" t="s">
        <v>1099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O279" s="98"/>
    </row>
    <row r="280" spans="1:41" s="15" customFormat="1" x14ac:dyDescent="0.25">
      <c r="A280" s="1" t="s">
        <v>1100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O280" s="98"/>
    </row>
    <row r="281" spans="1:41" s="15" customFormat="1" ht="18.75" x14ac:dyDescent="0.25">
      <c r="A281" s="84" t="s">
        <v>2865</v>
      </c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6"/>
      <c r="AO281" s="98"/>
    </row>
    <row r="282" spans="1:41" s="15" customFormat="1" ht="63.75" customHeight="1" x14ac:dyDescent="0.25">
      <c r="A282" s="1" t="s">
        <v>1101</v>
      </c>
      <c r="B282" s="1">
        <v>6621002530</v>
      </c>
      <c r="C282" s="26">
        <v>1026601327939</v>
      </c>
      <c r="D282" s="2" t="s">
        <v>2890</v>
      </c>
      <c r="E282" s="2" t="s">
        <v>2024</v>
      </c>
      <c r="F282" s="2">
        <v>1</v>
      </c>
      <c r="G282" s="2" t="s">
        <v>43</v>
      </c>
      <c r="H282" s="1">
        <v>1</v>
      </c>
      <c r="I282" s="1" t="s">
        <v>127</v>
      </c>
      <c r="J282" s="1">
        <v>3</v>
      </c>
      <c r="K282" s="1" t="s">
        <v>128</v>
      </c>
      <c r="L282" s="2">
        <v>2</v>
      </c>
      <c r="M282" s="2" t="s">
        <v>1819</v>
      </c>
      <c r="N282" s="98">
        <v>1</v>
      </c>
      <c r="O282" s="98">
        <f t="shared" ref="O282:O283" si="65">L282*M282</f>
        <v>1.5</v>
      </c>
      <c r="P282" s="97" t="s">
        <v>2824</v>
      </c>
      <c r="Q282" s="14">
        <v>0</v>
      </c>
      <c r="R282" s="14" t="s">
        <v>2824</v>
      </c>
      <c r="S282" s="100" t="s">
        <v>2825</v>
      </c>
      <c r="T282" s="121">
        <f t="shared" ref="T282:T292" si="66">2*1.5*2/7</f>
        <v>0.8571428571428571</v>
      </c>
      <c r="U282" s="97">
        <v>1</v>
      </c>
      <c r="V282" s="97">
        <v>1.1000000000000001</v>
      </c>
      <c r="W282" s="100" t="s">
        <v>2825</v>
      </c>
      <c r="X282" s="117">
        <f t="shared" ref="X282" si="67">U282*V282/7</f>
        <v>0.15714285714285717</v>
      </c>
      <c r="Y282" s="97">
        <v>3</v>
      </c>
      <c r="Z282" s="97" t="s">
        <v>2295</v>
      </c>
      <c r="AA282" s="1">
        <v>415</v>
      </c>
      <c r="AB282" s="2" t="s">
        <v>46</v>
      </c>
      <c r="AC282" s="2" t="s">
        <v>1991</v>
      </c>
      <c r="AD282" s="2" t="s">
        <v>219</v>
      </c>
      <c r="AE282" s="2">
        <v>1</v>
      </c>
      <c r="AF282" s="1" t="s">
        <v>1668</v>
      </c>
      <c r="AG282" s="1" t="s">
        <v>1669</v>
      </c>
      <c r="AH282" s="2" t="s">
        <v>229</v>
      </c>
      <c r="AI282" s="2">
        <v>6682003891</v>
      </c>
      <c r="AJ282" s="2" t="s">
        <v>391</v>
      </c>
      <c r="AK282" s="14"/>
      <c r="AL282" s="14" t="s">
        <v>148</v>
      </c>
      <c r="AM282" s="33" t="s">
        <v>2566</v>
      </c>
      <c r="AO282" s="98" t="s">
        <v>148</v>
      </c>
    </row>
    <row r="283" spans="1:41" s="15" customFormat="1" ht="63.75" customHeight="1" x14ac:dyDescent="0.25">
      <c r="A283" s="1" t="s">
        <v>1102</v>
      </c>
      <c r="B283" s="1">
        <v>6621002530</v>
      </c>
      <c r="C283" s="26">
        <v>1026601327939</v>
      </c>
      <c r="D283" s="2" t="s">
        <v>2890</v>
      </c>
      <c r="E283" s="2" t="s">
        <v>2024</v>
      </c>
      <c r="F283" s="2">
        <v>1</v>
      </c>
      <c r="G283" s="2" t="s">
        <v>43</v>
      </c>
      <c r="H283" s="1">
        <v>1</v>
      </c>
      <c r="I283" s="1" t="s">
        <v>127</v>
      </c>
      <c r="J283" s="1">
        <v>3</v>
      </c>
      <c r="K283" s="1" t="s">
        <v>128</v>
      </c>
      <c r="L283" s="2">
        <v>2</v>
      </c>
      <c r="M283" s="2" t="s">
        <v>1819</v>
      </c>
      <c r="N283" s="98">
        <v>1</v>
      </c>
      <c r="O283" s="98">
        <f t="shared" si="65"/>
        <v>1.5</v>
      </c>
      <c r="P283" s="97" t="s">
        <v>2824</v>
      </c>
      <c r="Q283" s="14">
        <v>0</v>
      </c>
      <c r="R283" s="14" t="s">
        <v>2824</v>
      </c>
      <c r="S283" s="100" t="s">
        <v>2825</v>
      </c>
      <c r="T283" s="121">
        <f t="shared" si="66"/>
        <v>0.8571428571428571</v>
      </c>
      <c r="U283" s="97">
        <v>1</v>
      </c>
      <c r="V283" s="97">
        <v>1.1000000000000001</v>
      </c>
      <c r="W283" s="100" t="s">
        <v>2825</v>
      </c>
      <c r="X283" s="117">
        <f t="shared" ref="X283:X286" si="68">U283*V283/7</f>
        <v>0.15714285714285717</v>
      </c>
      <c r="Y283" s="97">
        <v>3</v>
      </c>
      <c r="Z283" s="97" t="s">
        <v>2295</v>
      </c>
      <c r="AA283" s="1">
        <v>415</v>
      </c>
      <c r="AB283" s="2" t="s">
        <v>46</v>
      </c>
      <c r="AC283" s="2" t="s">
        <v>1991</v>
      </c>
      <c r="AD283" s="2" t="s">
        <v>376</v>
      </c>
      <c r="AE283" s="2">
        <v>15</v>
      </c>
      <c r="AF283" s="2" t="s">
        <v>1666</v>
      </c>
      <c r="AG283" s="2" t="s">
        <v>1667</v>
      </c>
      <c r="AH283" s="2"/>
      <c r="AI283" s="2"/>
      <c r="AJ283" s="2"/>
      <c r="AK283" s="14"/>
      <c r="AL283" s="14" t="s">
        <v>148</v>
      </c>
      <c r="AM283" s="33" t="s">
        <v>2568</v>
      </c>
      <c r="AO283" s="98" t="s">
        <v>148</v>
      </c>
    </row>
    <row r="284" spans="1:41" s="15" customFormat="1" ht="63.75" customHeight="1" x14ac:dyDescent="0.25">
      <c r="A284" s="1" t="s">
        <v>1103</v>
      </c>
      <c r="B284" s="1">
        <v>6621002530</v>
      </c>
      <c r="C284" s="26">
        <v>1026601327939</v>
      </c>
      <c r="D284" s="2" t="s">
        <v>2890</v>
      </c>
      <c r="E284" s="2" t="s">
        <v>2024</v>
      </c>
      <c r="F284" s="2">
        <v>1</v>
      </c>
      <c r="G284" s="2" t="s">
        <v>43</v>
      </c>
      <c r="H284" s="1">
        <v>1</v>
      </c>
      <c r="I284" s="1" t="s">
        <v>127</v>
      </c>
      <c r="J284" s="1">
        <v>3</v>
      </c>
      <c r="K284" s="1" t="s">
        <v>128</v>
      </c>
      <c r="L284" s="2">
        <v>2</v>
      </c>
      <c r="M284" s="2" t="s">
        <v>1819</v>
      </c>
      <c r="N284" s="98">
        <v>1</v>
      </c>
      <c r="O284" s="98">
        <f t="shared" ref="O284:O292" si="69">L284*M284</f>
        <v>1.5</v>
      </c>
      <c r="P284" s="97" t="s">
        <v>2824</v>
      </c>
      <c r="Q284" s="14">
        <v>0</v>
      </c>
      <c r="R284" s="98" t="s">
        <v>2824</v>
      </c>
      <c r="S284" s="100" t="s">
        <v>2825</v>
      </c>
      <c r="T284" s="121">
        <f t="shared" si="66"/>
        <v>0.8571428571428571</v>
      </c>
      <c r="U284" s="97">
        <v>1</v>
      </c>
      <c r="V284" s="97">
        <v>1.1000000000000001</v>
      </c>
      <c r="W284" s="100" t="s">
        <v>2825</v>
      </c>
      <c r="X284" s="117">
        <f t="shared" si="68"/>
        <v>0.15714285714285717</v>
      </c>
      <c r="Y284" s="97">
        <v>3</v>
      </c>
      <c r="Z284" s="97" t="s">
        <v>2295</v>
      </c>
      <c r="AA284" s="1">
        <v>415</v>
      </c>
      <c r="AB284" s="2" t="s">
        <v>46</v>
      </c>
      <c r="AC284" s="2" t="s">
        <v>1991</v>
      </c>
      <c r="AD284" s="2" t="s">
        <v>377</v>
      </c>
      <c r="AE284" s="2">
        <v>26</v>
      </c>
      <c r="AF284" s="2" t="s">
        <v>378</v>
      </c>
      <c r="AG284" s="2" t="s">
        <v>379</v>
      </c>
      <c r="AH284" s="2"/>
      <c r="AI284" s="2"/>
      <c r="AJ284" s="2"/>
      <c r="AK284" s="14"/>
      <c r="AL284" s="14" t="s">
        <v>148</v>
      </c>
      <c r="AM284" s="33" t="s">
        <v>377</v>
      </c>
      <c r="AO284" s="98" t="s">
        <v>148</v>
      </c>
    </row>
    <row r="285" spans="1:41" s="15" customFormat="1" ht="63.75" customHeight="1" x14ac:dyDescent="0.25">
      <c r="A285" s="1" t="s">
        <v>1104</v>
      </c>
      <c r="B285" s="1">
        <v>6621002530</v>
      </c>
      <c r="C285" s="26">
        <v>1026601327939</v>
      </c>
      <c r="D285" s="2" t="s">
        <v>2890</v>
      </c>
      <c r="E285" s="2" t="s">
        <v>2024</v>
      </c>
      <c r="F285" s="2">
        <v>1</v>
      </c>
      <c r="G285" s="2" t="s">
        <v>43</v>
      </c>
      <c r="H285" s="1">
        <v>1</v>
      </c>
      <c r="I285" s="1" t="s">
        <v>127</v>
      </c>
      <c r="J285" s="1">
        <v>3</v>
      </c>
      <c r="K285" s="1" t="s">
        <v>128</v>
      </c>
      <c r="L285" s="2">
        <v>2</v>
      </c>
      <c r="M285" s="2" t="s">
        <v>1819</v>
      </c>
      <c r="N285" s="98">
        <v>1</v>
      </c>
      <c r="O285" s="98">
        <f t="shared" si="69"/>
        <v>1.5</v>
      </c>
      <c r="P285" s="97" t="s">
        <v>2824</v>
      </c>
      <c r="Q285" s="14">
        <v>0</v>
      </c>
      <c r="R285" s="98" t="s">
        <v>2824</v>
      </c>
      <c r="S285" s="100" t="s">
        <v>2825</v>
      </c>
      <c r="T285" s="121">
        <f t="shared" si="66"/>
        <v>0.8571428571428571</v>
      </c>
      <c r="U285" s="97">
        <v>1</v>
      </c>
      <c r="V285" s="97">
        <v>1.1000000000000001</v>
      </c>
      <c r="W285" s="100" t="s">
        <v>2825</v>
      </c>
      <c r="X285" s="117">
        <f t="shared" si="68"/>
        <v>0.15714285714285717</v>
      </c>
      <c r="Y285" s="97">
        <v>3</v>
      </c>
      <c r="Z285" s="97" t="s">
        <v>2295</v>
      </c>
      <c r="AA285" s="1">
        <v>415</v>
      </c>
      <c r="AB285" s="2" t="s">
        <v>46</v>
      </c>
      <c r="AC285" s="2" t="s">
        <v>1991</v>
      </c>
      <c r="AD285" s="2" t="s">
        <v>57</v>
      </c>
      <c r="AE285" s="2" t="s">
        <v>1665</v>
      </c>
      <c r="AF285" s="2" t="s">
        <v>380</v>
      </c>
      <c r="AG285" s="2" t="s">
        <v>381</v>
      </c>
      <c r="AH285" s="2"/>
      <c r="AI285" s="2"/>
      <c r="AJ285" s="2"/>
      <c r="AK285" s="14"/>
      <c r="AL285" s="14" t="s">
        <v>148</v>
      </c>
      <c r="AM285" s="33" t="s">
        <v>57</v>
      </c>
      <c r="AO285" s="98" t="s">
        <v>148</v>
      </c>
    </row>
    <row r="286" spans="1:41" s="15" customFormat="1" ht="63.75" customHeight="1" x14ac:dyDescent="0.25">
      <c r="A286" s="1" t="s">
        <v>1105</v>
      </c>
      <c r="B286" s="1">
        <v>6621002530</v>
      </c>
      <c r="C286" s="26">
        <v>1026601327939</v>
      </c>
      <c r="D286" s="2" t="s">
        <v>2890</v>
      </c>
      <c r="E286" s="2" t="s">
        <v>2024</v>
      </c>
      <c r="F286" s="2">
        <v>1</v>
      </c>
      <c r="G286" s="2" t="s">
        <v>43</v>
      </c>
      <c r="H286" s="1">
        <v>1</v>
      </c>
      <c r="I286" s="1" t="s">
        <v>127</v>
      </c>
      <c r="J286" s="1">
        <v>3</v>
      </c>
      <c r="K286" s="1" t="s">
        <v>128</v>
      </c>
      <c r="L286" s="2">
        <v>2</v>
      </c>
      <c r="M286" s="2" t="s">
        <v>1819</v>
      </c>
      <c r="N286" s="98">
        <v>1</v>
      </c>
      <c r="O286" s="98">
        <f t="shared" si="69"/>
        <v>1.5</v>
      </c>
      <c r="P286" s="97" t="s">
        <v>2824</v>
      </c>
      <c r="Q286" s="14">
        <v>0</v>
      </c>
      <c r="R286" s="98" t="s">
        <v>2824</v>
      </c>
      <c r="S286" s="100" t="s">
        <v>2825</v>
      </c>
      <c r="T286" s="121">
        <f t="shared" si="66"/>
        <v>0.8571428571428571</v>
      </c>
      <c r="U286" s="97">
        <v>1</v>
      </c>
      <c r="V286" s="97">
        <v>1.1000000000000001</v>
      </c>
      <c r="W286" s="100" t="s">
        <v>2825</v>
      </c>
      <c r="X286" s="117">
        <f t="shared" si="68"/>
        <v>0.15714285714285717</v>
      </c>
      <c r="Y286" s="97">
        <v>3</v>
      </c>
      <c r="Z286" s="97" t="s">
        <v>2295</v>
      </c>
      <c r="AA286" s="1">
        <v>415</v>
      </c>
      <c r="AB286" s="2" t="s">
        <v>46</v>
      </c>
      <c r="AC286" s="2" t="s">
        <v>1991</v>
      </c>
      <c r="AD286" s="2" t="s">
        <v>382</v>
      </c>
      <c r="AE286" s="2" t="s">
        <v>383</v>
      </c>
      <c r="AF286" s="2" t="s">
        <v>384</v>
      </c>
      <c r="AG286" s="2" t="s">
        <v>385</v>
      </c>
      <c r="AH286" s="2"/>
      <c r="AI286" s="2"/>
      <c r="AJ286" s="2"/>
      <c r="AK286" s="14"/>
      <c r="AL286" s="14" t="s">
        <v>148</v>
      </c>
      <c r="AM286" s="33" t="s">
        <v>382</v>
      </c>
      <c r="AO286" s="98" t="s">
        <v>148</v>
      </c>
    </row>
    <row r="287" spans="1:41" s="15" customFormat="1" ht="63.75" customHeight="1" x14ac:dyDescent="0.25">
      <c r="A287" s="1" t="s">
        <v>1106</v>
      </c>
      <c r="B287" s="1">
        <v>6621006951</v>
      </c>
      <c r="C287" s="26">
        <v>1026601327103</v>
      </c>
      <c r="D287" s="2" t="s">
        <v>2212</v>
      </c>
      <c r="E287" s="2" t="s">
        <v>2213</v>
      </c>
      <c r="F287" s="2">
        <v>1</v>
      </c>
      <c r="G287" s="2" t="s">
        <v>43</v>
      </c>
      <c r="H287" s="1">
        <v>1</v>
      </c>
      <c r="I287" s="1" t="s">
        <v>127</v>
      </c>
      <c r="J287" s="1">
        <v>3</v>
      </c>
      <c r="K287" s="1" t="s">
        <v>128</v>
      </c>
      <c r="L287" s="2">
        <v>1</v>
      </c>
      <c r="M287" s="2">
        <v>0.75</v>
      </c>
      <c r="N287" s="98">
        <v>1</v>
      </c>
      <c r="O287" s="98">
        <f t="shared" si="69"/>
        <v>0.75</v>
      </c>
      <c r="P287" s="97" t="s">
        <v>2824</v>
      </c>
      <c r="Q287" s="14">
        <v>0</v>
      </c>
      <c r="R287" s="98" t="s">
        <v>2824</v>
      </c>
      <c r="S287" s="100" t="s">
        <v>2825</v>
      </c>
      <c r="T287" s="121">
        <f t="shared" si="66"/>
        <v>0.8571428571428571</v>
      </c>
      <c r="U287" s="97" t="s">
        <v>2824</v>
      </c>
      <c r="V287" s="97" t="s">
        <v>2824</v>
      </c>
      <c r="W287" s="97" t="s">
        <v>2824</v>
      </c>
      <c r="X287" s="97" t="s">
        <v>2824</v>
      </c>
      <c r="Y287" s="97" t="s">
        <v>2824</v>
      </c>
      <c r="Z287" s="97" t="s">
        <v>2824</v>
      </c>
      <c r="AA287" s="1">
        <v>415</v>
      </c>
      <c r="AB287" s="2" t="s">
        <v>46</v>
      </c>
      <c r="AC287" s="2" t="s">
        <v>1991</v>
      </c>
      <c r="AD287" s="2" t="s">
        <v>219</v>
      </c>
      <c r="AE287" s="2" t="s">
        <v>162</v>
      </c>
      <c r="AF287" s="2" t="s">
        <v>2214</v>
      </c>
      <c r="AG287" s="2" t="s">
        <v>2215</v>
      </c>
      <c r="AH287" s="51"/>
      <c r="AI287" s="1"/>
      <c r="AJ287" s="2"/>
      <c r="AK287" s="14"/>
      <c r="AL287" s="14"/>
      <c r="AM287" s="33"/>
      <c r="AO287" s="98" t="s">
        <v>2450</v>
      </c>
    </row>
    <row r="288" spans="1:41" s="15" customFormat="1" ht="63.75" customHeight="1" x14ac:dyDescent="0.25">
      <c r="A288" s="1" t="s">
        <v>1107</v>
      </c>
      <c r="B288" s="1">
        <v>6621002530</v>
      </c>
      <c r="C288" s="26">
        <v>1026601327939</v>
      </c>
      <c r="D288" s="2" t="s">
        <v>2890</v>
      </c>
      <c r="E288" s="2" t="s">
        <v>2024</v>
      </c>
      <c r="F288" s="2">
        <v>1</v>
      </c>
      <c r="G288" s="2" t="s">
        <v>43</v>
      </c>
      <c r="H288" s="1">
        <v>1</v>
      </c>
      <c r="I288" s="1" t="s">
        <v>127</v>
      </c>
      <c r="J288" s="1">
        <v>3</v>
      </c>
      <c r="K288" s="1" t="s">
        <v>128</v>
      </c>
      <c r="L288" s="2">
        <v>4</v>
      </c>
      <c r="M288" s="2" t="s">
        <v>1819</v>
      </c>
      <c r="N288" s="98">
        <v>1</v>
      </c>
      <c r="O288" s="98">
        <f t="shared" si="69"/>
        <v>3</v>
      </c>
      <c r="P288" s="97" t="s">
        <v>2824</v>
      </c>
      <c r="Q288" s="14">
        <v>0</v>
      </c>
      <c r="R288" s="98" t="s">
        <v>2824</v>
      </c>
      <c r="S288" s="100" t="s">
        <v>2825</v>
      </c>
      <c r="T288" s="121">
        <f t="shared" si="66"/>
        <v>0.8571428571428571</v>
      </c>
      <c r="U288" s="97">
        <v>2</v>
      </c>
      <c r="V288" s="97">
        <v>1.1000000000000001</v>
      </c>
      <c r="W288" s="100" t="s">
        <v>2825</v>
      </c>
      <c r="X288" s="117">
        <f t="shared" ref="X288:X290" si="70">U288*V288/7</f>
        <v>0.31428571428571433</v>
      </c>
      <c r="Y288" s="97">
        <v>3</v>
      </c>
      <c r="Z288" s="97" t="s">
        <v>2295</v>
      </c>
      <c r="AA288" s="1">
        <v>415</v>
      </c>
      <c r="AB288" s="2" t="s">
        <v>46</v>
      </c>
      <c r="AC288" s="2" t="s">
        <v>1991</v>
      </c>
      <c r="AD288" s="2" t="s">
        <v>280</v>
      </c>
      <c r="AE288" s="2" t="s">
        <v>386</v>
      </c>
      <c r="AF288" s="2" t="s">
        <v>1670</v>
      </c>
      <c r="AG288" s="2" t="s">
        <v>1671</v>
      </c>
      <c r="AH288" s="51"/>
      <c r="AI288" s="37"/>
      <c r="AJ288" s="2"/>
      <c r="AK288" s="98"/>
      <c r="AL288" s="14" t="s">
        <v>148</v>
      </c>
      <c r="AM288" s="33" t="s">
        <v>2567</v>
      </c>
      <c r="AO288" s="98" t="s">
        <v>148</v>
      </c>
    </row>
    <row r="289" spans="1:41" s="15" customFormat="1" ht="63.75" customHeight="1" x14ac:dyDescent="0.25">
      <c r="A289" s="1" t="s">
        <v>1108</v>
      </c>
      <c r="B289" s="1">
        <v>6621002530</v>
      </c>
      <c r="C289" s="26">
        <v>1026601327939</v>
      </c>
      <c r="D289" s="2" t="s">
        <v>2890</v>
      </c>
      <c r="E289" s="2" t="s">
        <v>2024</v>
      </c>
      <c r="F289" s="2">
        <v>1</v>
      </c>
      <c r="G289" s="2" t="s">
        <v>43</v>
      </c>
      <c r="H289" s="1">
        <v>1</v>
      </c>
      <c r="I289" s="1" t="s">
        <v>127</v>
      </c>
      <c r="J289" s="1">
        <v>3</v>
      </c>
      <c r="K289" s="1" t="s">
        <v>128</v>
      </c>
      <c r="L289" s="2">
        <v>3</v>
      </c>
      <c r="M289" s="2" t="s">
        <v>1819</v>
      </c>
      <c r="N289" s="98">
        <v>1</v>
      </c>
      <c r="O289" s="98">
        <f t="shared" si="69"/>
        <v>2.25</v>
      </c>
      <c r="P289" s="97" t="s">
        <v>2824</v>
      </c>
      <c r="Q289" s="14">
        <v>0</v>
      </c>
      <c r="R289" s="98" t="s">
        <v>2824</v>
      </c>
      <c r="S289" s="100" t="s">
        <v>2825</v>
      </c>
      <c r="T289" s="121">
        <f t="shared" si="66"/>
        <v>0.8571428571428571</v>
      </c>
      <c r="U289" s="97">
        <v>1</v>
      </c>
      <c r="V289" s="97">
        <v>1.1000000000000001</v>
      </c>
      <c r="W289" s="100" t="s">
        <v>2825</v>
      </c>
      <c r="X289" s="117">
        <f t="shared" si="70"/>
        <v>0.15714285714285717</v>
      </c>
      <c r="Y289" s="97">
        <v>3</v>
      </c>
      <c r="Z289" s="97" t="s">
        <v>2295</v>
      </c>
      <c r="AA289" s="1">
        <v>415</v>
      </c>
      <c r="AB289" s="2" t="s">
        <v>46</v>
      </c>
      <c r="AC289" s="2" t="s">
        <v>1991</v>
      </c>
      <c r="AD289" s="2" t="s">
        <v>387</v>
      </c>
      <c r="AE289" s="2">
        <v>25</v>
      </c>
      <c r="AF289" s="1" t="s">
        <v>388</v>
      </c>
      <c r="AG289" s="1" t="s">
        <v>389</v>
      </c>
      <c r="AH289" s="2"/>
      <c r="AI289" s="2"/>
      <c r="AJ289" s="2"/>
      <c r="AK289" s="14"/>
      <c r="AL289" s="14" t="s">
        <v>148</v>
      </c>
      <c r="AM289" s="98" t="s">
        <v>2565</v>
      </c>
      <c r="AO289" s="98" t="s">
        <v>148</v>
      </c>
    </row>
    <row r="290" spans="1:41" s="15" customFormat="1" ht="63.75" customHeight="1" x14ac:dyDescent="0.25">
      <c r="A290" s="1" t="s">
        <v>1109</v>
      </c>
      <c r="B290" s="1">
        <v>6621002530</v>
      </c>
      <c r="C290" s="26">
        <v>1026601327939</v>
      </c>
      <c r="D290" s="2" t="s">
        <v>2890</v>
      </c>
      <c r="E290" s="2" t="s">
        <v>2024</v>
      </c>
      <c r="F290" s="2">
        <v>1</v>
      </c>
      <c r="G290" s="2" t="s">
        <v>43</v>
      </c>
      <c r="H290" s="1">
        <v>1</v>
      </c>
      <c r="I290" s="1" t="s">
        <v>127</v>
      </c>
      <c r="J290" s="1">
        <v>3</v>
      </c>
      <c r="K290" s="1" t="s">
        <v>128</v>
      </c>
      <c r="L290" s="2">
        <v>2</v>
      </c>
      <c r="M290" s="2" t="s">
        <v>1819</v>
      </c>
      <c r="N290" s="98">
        <v>1</v>
      </c>
      <c r="O290" s="98">
        <f t="shared" si="69"/>
        <v>1.5</v>
      </c>
      <c r="P290" s="97" t="s">
        <v>2824</v>
      </c>
      <c r="Q290" s="14">
        <v>0</v>
      </c>
      <c r="R290" s="98" t="s">
        <v>2824</v>
      </c>
      <c r="S290" s="100" t="s">
        <v>2825</v>
      </c>
      <c r="T290" s="121">
        <f t="shared" si="66"/>
        <v>0.8571428571428571</v>
      </c>
      <c r="U290" s="97">
        <v>1</v>
      </c>
      <c r="V290" s="97">
        <v>1.1000000000000001</v>
      </c>
      <c r="W290" s="100" t="s">
        <v>2825</v>
      </c>
      <c r="X290" s="117">
        <f t="shared" si="70"/>
        <v>0.15714285714285717</v>
      </c>
      <c r="Y290" s="97">
        <v>3</v>
      </c>
      <c r="Z290" s="97" t="s">
        <v>2295</v>
      </c>
      <c r="AA290" s="1">
        <v>415</v>
      </c>
      <c r="AB290" s="2" t="s">
        <v>46</v>
      </c>
      <c r="AC290" s="2" t="s">
        <v>1991</v>
      </c>
      <c r="AD290" s="2" t="s">
        <v>390</v>
      </c>
      <c r="AE290" s="2">
        <v>29</v>
      </c>
      <c r="AF290" s="2" t="s">
        <v>1672</v>
      </c>
      <c r="AG290" s="2" t="s">
        <v>1673</v>
      </c>
      <c r="AH290" s="2"/>
      <c r="AI290" s="2"/>
      <c r="AJ290" s="2"/>
      <c r="AK290" s="14"/>
      <c r="AL290" s="14" t="s">
        <v>148</v>
      </c>
      <c r="AM290" s="33" t="s">
        <v>2569</v>
      </c>
      <c r="AO290" s="98" t="s">
        <v>148</v>
      </c>
    </row>
    <row r="291" spans="1:41" s="22" customFormat="1" ht="63.75" customHeight="1" x14ac:dyDescent="0.25">
      <c r="A291" s="1" t="s">
        <v>1110</v>
      </c>
      <c r="B291" s="1">
        <v>6621018019</v>
      </c>
      <c r="C291" s="26">
        <v>1116621000099</v>
      </c>
      <c r="D291" s="2" t="s">
        <v>694</v>
      </c>
      <c r="E291" s="43" t="s">
        <v>695</v>
      </c>
      <c r="F291" s="1">
        <v>1</v>
      </c>
      <c r="G291" s="1" t="s">
        <v>43</v>
      </c>
      <c r="H291" s="1">
        <v>5</v>
      </c>
      <c r="I291" s="1" t="s">
        <v>696</v>
      </c>
      <c r="J291" s="1">
        <v>3</v>
      </c>
      <c r="K291" s="1" t="s">
        <v>128</v>
      </c>
      <c r="L291" s="1">
        <v>2</v>
      </c>
      <c r="M291" s="2" t="s">
        <v>1819</v>
      </c>
      <c r="N291" s="98">
        <v>1</v>
      </c>
      <c r="O291" s="98">
        <f t="shared" si="69"/>
        <v>1.5</v>
      </c>
      <c r="P291" s="97" t="s">
        <v>2824</v>
      </c>
      <c r="Q291" s="2">
        <v>0</v>
      </c>
      <c r="R291" s="98" t="s">
        <v>2824</v>
      </c>
      <c r="S291" s="100" t="s">
        <v>2825</v>
      </c>
      <c r="T291" s="121">
        <f t="shared" si="66"/>
        <v>0.8571428571428571</v>
      </c>
      <c r="U291" s="97" t="s">
        <v>2824</v>
      </c>
      <c r="V291" s="97" t="s">
        <v>2824</v>
      </c>
      <c r="W291" s="97" t="s">
        <v>2824</v>
      </c>
      <c r="X291" s="97" t="s">
        <v>2824</v>
      </c>
      <c r="Y291" s="97" t="s">
        <v>2824</v>
      </c>
      <c r="Z291" s="97" t="s">
        <v>2824</v>
      </c>
      <c r="AA291" s="1">
        <v>415</v>
      </c>
      <c r="AB291" s="2" t="s">
        <v>46</v>
      </c>
      <c r="AC291" s="2" t="s">
        <v>1991</v>
      </c>
      <c r="AD291" s="1" t="s">
        <v>387</v>
      </c>
      <c r="AE291" s="1" t="s">
        <v>697</v>
      </c>
      <c r="AF291" s="1" t="s">
        <v>1672</v>
      </c>
      <c r="AG291" s="1" t="s">
        <v>1673</v>
      </c>
      <c r="AH291" s="38" t="s">
        <v>653</v>
      </c>
      <c r="AI291" s="1">
        <v>6621018019</v>
      </c>
      <c r="AJ291" s="2" t="s">
        <v>698</v>
      </c>
      <c r="AK291" s="2" t="s">
        <v>699</v>
      </c>
      <c r="AL291" s="2"/>
      <c r="AM291" s="2"/>
      <c r="AO291" s="98" t="s">
        <v>2454</v>
      </c>
    </row>
    <row r="292" spans="1:41" s="15" customFormat="1" ht="63.75" customHeight="1" x14ac:dyDescent="0.25">
      <c r="A292" s="1" t="s">
        <v>1111</v>
      </c>
      <c r="B292" s="1">
        <v>6621002530</v>
      </c>
      <c r="C292" s="26">
        <v>1026601327939</v>
      </c>
      <c r="D292" s="2" t="s">
        <v>2890</v>
      </c>
      <c r="E292" s="2" t="s">
        <v>2024</v>
      </c>
      <c r="F292" s="1">
        <v>1</v>
      </c>
      <c r="G292" s="1" t="s">
        <v>43</v>
      </c>
      <c r="H292" s="1">
        <v>5</v>
      </c>
      <c r="I292" s="1" t="s">
        <v>696</v>
      </c>
      <c r="J292" s="1">
        <v>3</v>
      </c>
      <c r="K292" s="1" t="s">
        <v>128</v>
      </c>
      <c r="L292" s="1">
        <v>2</v>
      </c>
      <c r="M292" s="2" t="s">
        <v>1819</v>
      </c>
      <c r="N292" s="98">
        <v>1</v>
      </c>
      <c r="O292" s="98">
        <f t="shared" si="69"/>
        <v>1.5</v>
      </c>
      <c r="P292" s="97" t="s">
        <v>2824</v>
      </c>
      <c r="Q292" s="14">
        <v>0</v>
      </c>
      <c r="R292" s="98" t="s">
        <v>2824</v>
      </c>
      <c r="S292" s="100" t="s">
        <v>2825</v>
      </c>
      <c r="T292" s="121">
        <f t="shared" si="66"/>
        <v>0.8571428571428571</v>
      </c>
      <c r="U292" s="97">
        <v>1</v>
      </c>
      <c r="V292" s="97">
        <v>1.1000000000000001</v>
      </c>
      <c r="W292" s="100" t="s">
        <v>2825</v>
      </c>
      <c r="X292" s="117">
        <f t="shared" ref="X292" si="71">U292*V292/7</f>
        <v>0.15714285714285717</v>
      </c>
      <c r="Y292" s="97">
        <v>3</v>
      </c>
      <c r="Z292" s="97" t="s">
        <v>2295</v>
      </c>
      <c r="AA292" s="1">
        <v>415</v>
      </c>
      <c r="AB292" s="2" t="s">
        <v>46</v>
      </c>
      <c r="AC292" s="2" t="s">
        <v>1991</v>
      </c>
      <c r="AD292" s="14" t="s">
        <v>1674</v>
      </c>
      <c r="AE292" s="14">
        <v>1</v>
      </c>
      <c r="AF292" s="14" t="s">
        <v>1906</v>
      </c>
      <c r="AG292" s="14" t="s">
        <v>1907</v>
      </c>
      <c r="AH292" s="14"/>
      <c r="AI292" s="14"/>
      <c r="AJ292" s="14"/>
      <c r="AK292" s="14"/>
      <c r="AL292" s="14" t="s">
        <v>148</v>
      </c>
      <c r="AM292" s="14" t="s">
        <v>2570</v>
      </c>
      <c r="AO292" s="98" t="s">
        <v>148</v>
      </c>
    </row>
    <row r="293" spans="1:41" s="15" customFormat="1" x14ac:dyDescent="0.25">
      <c r="A293" s="1" t="s">
        <v>1112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O293" s="98"/>
    </row>
    <row r="294" spans="1:41" s="15" customFormat="1" x14ac:dyDescent="0.25">
      <c r="A294" s="1" t="s">
        <v>1113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O294" s="98"/>
    </row>
    <row r="295" spans="1:41" s="15" customFormat="1" x14ac:dyDescent="0.25">
      <c r="A295" s="1" t="s">
        <v>1114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O295" s="98"/>
    </row>
    <row r="296" spans="1:41" s="15" customFormat="1" x14ac:dyDescent="0.25">
      <c r="A296" s="1" t="s">
        <v>1115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O296" s="98"/>
    </row>
    <row r="297" spans="1:41" s="15" customFormat="1" x14ac:dyDescent="0.25">
      <c r="A297" s="1" t="s">
        <v>1116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O297" s="98"/>
    </row>
    <row r="298" spans="1:41" s="15" customFormat="1" x14ac:dyDescent="0.25">
      <c r="A298" s="1" t="s">
        <v>1117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O298" s="98"/>
    </row>
    <row r="299" spans="1:41" s="15" customFormat="1" x14ac:dyDescent="0.25">
      <c r="A299" s="1" t="s">
        <v>1118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O299" s="98"/>
    </row>
    <row r="300" spans="1:41" s="15" customFormat="1" x14ac:dyDescent="0.25">
      <c r="A300" s="1" t="s">
        <v>1119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O300" s="98"/>
    </row>
    <row r="301" spans="1:41" s="15" customFormat="1" x14ac:dyDescent="0.25">
      <c r="A301" s="1" t="s">
        <v>1120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O301" s="98"/>
    </row>
    <row r="302" spans="1:41" s="15" customFormat="1" ht="18.75" x14ac:dyDescent="0.25">
      <c r="A302" s="84" t="s">
        <v>2866</v>
      </c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6"/>
      <c r="AO302" s="98"/>
    </row>
    <row r="303" spans="1:41" s="22" customFormat="1" ht="67.5" customHeight="1" x14ac:dyDescent="0.25">
      <c r="A303" s="1" t="s">
        <v>1121</v>
      </c>
      <c r="B303" s="1">
        <v>6621002530</v>
      </c>
      <c r="C303" s="26">
        <v>1026601327939</v>
      </c>
      <c r="D303" s="2" t="s">
        <v>2890</v>
      </c>
      <c r="E303" s="2" t="s">
        <v>2024</v>
      </c>
      <c r="F303" s="2">
        <v>1</v>
      </c>
      <c r="G303" s="2" t="s">
        <v>43</v>
      </c>
      <c r="H303" s="1">
        <v>1</v>
      </c>
      <c r="I303" s="1" t="s">
        <v>127</v>
      </c>
      <c r="J303" s="1">
        <v>3</v>
      </c>
      <c r="K303" s="1" t="s">
        <v>128</v>
      </c>
      <c r="L303" s="2">
        <v>2</v>
      </c>
      <c r="M303" s="2" t="s">
        <v>1819</v>
      </c>
      <c r="N303" s="98">
        <v>1</v>
      </c>
      <c r="O303" s="98">
        <f t="shared" ref="O303:O308" si="72">L303*M303</f>
        <v>1.5</v>
      </c>
      <c r="P303" s="97" t="s">
        <v>2824</v>
      </c>
      <c r="Q303" s="2">
        <v>0</v>
      </c>
      <c r="R303" s="2" t="s">
        <v>2824</v>
      </c>
      <c r="S303" s="100" t="s">
        <v>2825</v>
      </c>
      <c r="T303" s="121">
        <f t="shared" ref="T303:T308" si="73">2*1.5*2/7</f>
        <v>0.8571428571428571</v>
      </c>
      <c r="U303" s="97">
        <v>1</v>
      </c>
      <c r="V303" s="97">
        <v>1.1000000000000001</v>
      </c>
      <c r="W303" s="100" t="s">
        <v>2825</v>
      </c>
      <c r="X303" s="117">
        <f t="shared" ref="X303:X308" si="74">U303*V303/7</f>
        <v>0.15714285714285717</v>
      </c>
      <c r="Y303" s="97">
        <v>3</v>
      </c>
      <c r="Z303" s="97" t="s">
        <v>2295</v>
      </c>
      <c r="AA303" s="1">
        <v>415</v>
      </c>
      <c r="AB303" s="2" t="s">
        <v>46</v>
      </c>
      <c r="AC303" s="2" t="s">
        <v>1992</v>
      </c>
      <c r="AD303" s="2" t="s">
        <v>323</v>
      </c>
      <c r="AE303" s="2">
        <v>66</v>
      </c>
      <c r="AF303" s="2" t="s">
        <v>392</v>
      </c>
      <c r="AG303" s="2" t="s">
        <v>393</v>
      </c>
      <c r="AH303" s="2"/>
      <c r="AI303" s="2"/>
      <c r="AJ303" s="2"/>
      <c r="AK303" s="2"/>
      <c r="AL303" s="2" t="s">
        <v>148</v>
      </c>
      <c r="AM303" s="2" t="s">
        <v>396</v>
      </c>
      <c r="AO303" s="97" t="s">
        <v>148</v>
      </c>
    </row>
    <row r="304" spans="1:41" s="22" customFormat="1" ht="67.5" customHeight="1" x14ac:dyDescent="0.25">
      <c r="A304" s="1" t="s">
        <v>1122</v>
      </c>
      <c r="B304" s="1">
        <v>6621002530</v>
      </c>
      <c r="C304" s="26">
        <v>1026601327939</v>
      </c>
      <c r="D304" s="2" t="s">
        <v>2890</v>
      </c>
      <c r="E304" s="2" t="s">
        <v>2024</v>
      </c>
      <c r="F304" s="2">
        <v>1</v>
      </c>
      <c r="G304" s="2" t="s">
        <v>43</v>
      </c>
      <c r="H304" s="1">
        <v>1</v>
      </c>
      <c r="I304" s="1" t="s">
        <v>127</v>
      </c>
      <c r="J304" s="1">
        <v>3</v>
      </c>
      <c r="K304" s="1" t="s">
        <v>128</v>
      </c>
      <c r="L304" s="2">
        <v>2</v>
      </c>
      <c r="M304" s="2" t="s">
        <v>1819</v>
      </c>
      <c r="N304" s="98">
        <v>1</v>
      </c>
      <c r="O304" s="98">
        <f t="shared" si="72"/>
        <v>1.5</v>
      </c>
      <c r="P304" s="97" t="s">
        <v>2824</v>
      </c>
      <c r="Q304" s="2">
        <v>0</v>
      </c>
      <c r="R304" s="2" t="s">
        <v>2824</v>
      </c>
      <c r="S304" s="100" t="s">
        <v>2825</v>
      </c>
      <c r="T304" s="121">
        <f t="shared" si="73"/>
        <v>0.8571428571428571</v>
      </c>
      <c r="U304" s="97">
        <v>1</v>
      </c>
      <c r="V304" s="97">
        <v>1.1000000000000001</v>
      </c>
      <c r="W304" s="100" t="s">
        <v>2825</v>
      </c>
      <c r="X304" s="117">
        <f t="shared" si="74"/>
        <v>0.15714285714285717</v>
      </c>
      <c r="Y304" s="97">
        <v>3</v>
      </c>
      <c r="Z304" s="97" t="s">
        <v>2295</v>
      </c>
      <c r="AA304" s="1">
        <v>415</v>
      </c>
      <c r="AB304" s="2" t="s">
        <v>46</v>
      </c>
      <c r="AC304" s="2" t="s">
        <v>1992</v>
      </c>
      <c r="AD304" s="2" t="s">
        <v>323</v>
      </c>
      <c r="AE304" s="2">
        <v>22</v>
      </c>
      <c r="AF304" s="2" t="s">
        <v>1675</v>
      </c>
      <c r="AG304" s="2" t="s">
        <v>1676</v>
      </c>
      <c r="AH304" s="2"/>
      <c r="AI304" s="2"/>
      <c r="AJ304" s="2"/>
      <c r="AK304" s="2"/>
      <c r="AL304" s="2" t="s">
        <v>148</v>
      </c>
      <c r="AM304" s="2" t="s">
        <v>567</v>
      </c>
      <c r="AO304" s="97" t="s">
        <v>148</v>
      </c>
    </row>
    <row r="305" spans="1:41" s="22" customFormat="1" ht="67.5" customHeight="1" x14ac:dyDescent="0.25">
      <c r="A305" s="1" t="s">
        <v>1123</v>
      </c>
      <c r="B305" s="1">
        <v>6621002530</v>
      </c>
      <c r="C305" s="26">
        <v>1026601327939</v>
      </c>
      <c r="D305" s="2" t="s">
        <v>2890</v>
      </c>
      <c r="E305" s="2" t="s">
        <v>2024</v>
      </c>
      <c r="F305" s="2">
        <v>1</v>
      </c>
      <c r="G305" s="2" t="s">
        <v>43</v>
      </c>
      <c r="H305" s="1">
        <v>1</v>
      </c>
      <c r="I305" s="1" t="s">
        <v>127</v>
      </c>
      <c r="J305" s="1">
        <v>3</v>
      </c>
      <c r="K305" s="1" t="s">
        <v>128</v>
      </c>
      <c r="L305" s="2">
        <v>3</v>
      </c>
      <c r="M305" s="2" t="s">
        <v>1819</v>
      </c>
      <c r="N305" s="98">
        <v>1</v>
      </c>
      <c r="O305" s="98">
        <f t="shared" si="72"/>
        <v>2.25</v>
      </c>
      <c r="P305" s="97" t="s">
        <v>2824</v>
      </c>
      <c r="Q305" s="2">
        <v>0</v>
      </c>
      <c r="R305" s="2" t="s">
        <v>2824</v>
      </c>
      <c r="S305" s="100" t="s">
        <v>2825</v>
      </c>
      <c r="T305" s="121">
        <f t="shared" si="73"/>
        <v>0.8571428571428571</v>
      </c>
      <c r="U305" s="97">
        <v>1</v>
      </c>
      <c r="V305" s="97">
        <v>1.1000000000000001</v>
      </c>
      <c r="W305" s="100" t="s">
        <v>2825</v>
      </c>
      <c r="X305" s="117">
        <f t="shared" si="74"/>
        <v>0.15714285714285717</v>
      </c>
      <c r="Y305" s="97">
        <v>3</v>
      </c>
      <c r="Z305" s="97" t="s">
        <v>2295</v>
      </c>
      <c r="AA305" s="1">
        <v>415</v>
      </c>
      <c r="AB305" s="2" t="s">
        <v>46</v>
      </c>
      <c r="AC305" s="2" t="s">
        <v>1992</v>
      </c>
      <c r="AD305" s="2" t="s">
        <v>132</v>
      </c>
      <c r="AE305" s="2">
        <v>6</v>
      </c>
      <c r="AF305" s="2" t="s">
        <v>1679</v>
      </c>
      <c r="AG305" s="2" t="s">
        <v>1680</v>
      </c>
      <c r="AH305" s="2"/>
      <c r="AI305" s="2"/>
      <c r="AJ305" s="2"/>
      <c r="AK305" s="2"/>
      <c r="AL305" s="2" t="s">
        <v>148</v>
      </c>
      <c r="AM305" s="2" t="s">
        <v>2563</v>
      </c>
      <c r="AO305" s="97" t="s">
        <v>148</v>
      </c>
    </row>
    <row r="306" spans="1:41" s="22" customFormat="1" ht="67.5" customHeight="1" x14ac:dyDescent="0.25">
      <c r="A306" s="1" t="s">
        <v>1124</v>
      </c>
      <c r="B306" s="1">
        <v>6621002530</v>
      </c>
      <c r="C306" s="26">
        <v>1026601327939</v>
      </c>
      <c r="D306" s="2" t="s">
        <v>2890</v>
      </c>
      <c r="E306" s="2" t="s">
        <v>2024</v>
      </c>
      <c r="F306" s="2">
        <v>1</v>
      </c>
      <c r="G306" s="2" t="s">
        <v>43</v>
      </c>
      <c r="H306" s="1">
        <v>1</v>
      </c>
      <c r="I306" s="1" t="s">
        <v>127</v>
      </c>
      <c r="J306" s="1">
        <v>3</v>
      </c>
      <c r="K306" s="1" t="s">
        <v>128</v>
      </c>
      <c r="L306" s="2">
        <v>2</v>
      </c>
      <c r="M306" s="2" t="s">
        <v>1819</v>
      </c>
      <c r="N306" s="98">
        <v>1</v>
      </c>
      <c r="O306" s="98">
        <f t="shared" si="72"/>
        <v>1.5</v>
      </c>
      <c r="P306" s="97" t="s">
        <v>2824</v>
      </c>
      <c r="Q306" s="2">
        <v>0</v>
      </c>
      <c r="R306" s="2" t="s">
        <v>2824</v>
      </c>
      <c r="S306" s="100" t="s">
        <v>2825</v>
      </c>
      <c r="T306" s="121">
        <f t="shared" si="73"/>
        <v>0.8571428571428571</v>
      </c>
      <c r="U306" s="97">
        <v>1</v>
      </c>
      <c r="V306" s="97">
        <v>1.1000000000000001</v>
      </c>
      <c r="W306" s="100" t="s">
        <v>2825</v>
      </c>
      <c r="X306" s="117">
        <f t="shared" si="74"/>
        <v>0.15714285714285717</v>
      </c>
      <c r="Y306" s="97">
        <v>3</v>
      </c>
      <c r="Z306" s="97" t="s">
        <v>2295</v>
      </c>
      <c r="AA306" s="1">
        <v>415</v>
      </c>
      <c r="AB306" s="2" t="s">
        <v>46</v>
      </c>
      <c r="AC306" s="2" t="s">
        <v>1992</v>
      </c>
      <c r="AD306" s="2" t="s">
        <v>132</v>
      </c>
      <c r="AE306" s="2">
        <v>46</v>
      </c>
      <c r="AF306" s="2" t="s">
        <v>1677</v>
      </c>
      <c r="AG306" s="2" t="s">
        <v>1678</v>
      </c>
      <c r="AH306" s="52"/>
      <c r="AI306" s="1"/>
      <c r="AJ306" s="2"/>
      <c r="AK306" s="2"/>
      <c r="AL306" s="2" t="s">
        <v>148</v>
      </c>
      <c r="AM306" s="2" t="s">
        <v>132</v>
      </c>
      <c r="AO306" s="97" t="s">
        <v>148</v>
      </c>
    </row>
    <row r="307" spans="1:41" s="22" customFormat="1" ht="67.5" customHeight="1" x14ac:dyDescent="0.25">
      <c r="A307" s="1" t="s">
        <v>1125</v>
      </c>
      <c r="B307" s="1">
        <v>6621002530</v>
      </c>
      <c r="C307" s="26">
        <v>1026601327939</v>
      </c>
      <c r="D307" s="2" t="s">
        <v>2890</v>
      </c>
      <c r="E307" s="2" t="s">
        <v>2024</v>
      </c>
      <c r="F307" s="2">
        <v>1</v>
      </c>
      <c r="G307" s="2" t="s">
        <v>43</v>
      </c>
      <c r="H307" s="1">
        <v>1</v>
      </c>
      <c r="I307" s="1" t="s">
        <v>127</v>
      </c>
      <c r="J307" s="1">
        <v>3</v>
      </c>
      <c r="K307" s="1" t="s">
        <v>128</v>
      </c>
      <c r="L307" s="2">
        <v>2</v>
      </c>
      <c r="M307" s="2" t="s">
        <v>1819</v>
      </c>
      <c r="N307" s="98">
        <v>1</v>
      </c>
      <c r="O307" s="98">
        <f t="shared" si="72"/>
        <v>1.5</v>
      </c>
      <c r="P307" s="97" t="s">
        <v>2824</v>
      </c>
      <c r="Q307" s="2">
        <v>0</v>
      </c>
      <c r="R307" s="2" t="s">
        <v>2824</v>
      </c>
      <c r="S307" s="100" t="s">
        <v>2825</v>
      </c>
      <c r="T307" s="121">
        <f t="shared" si="73"/>
        <v>0.8571428571428571</v>
      </c>
      <c r="U307" s="97">
        <v>1</v>
      </c>
      <c r="V307" s="97">
        <v>1.1000000000000001</v>
      </c>
      <c r="W307" s="100" t="s">
        <v>2825</v>
      </c>
      <c r="X307" s="117">
        <f t="shared" si="74"/>
        <v>0.15714285714285717</v>
      </c>
      <c r="Y307" s="97">
        <v>3</v>
      </c>
      <c r="Z307" s="97" t="s">
        <v>2295</v>
      </c>
      <c r="AA307" s="1">
        <v>415</v>
      </c>
      <c r="AB307" s="2" t="s">
        <v>46</v>
      </c>
      <c r="AC307" s="2" t="s">
        <v>1992</v>
      </c>
      <c r="AD307" s="2" t="s">
        <v>132</v>
      </c>
      <c r="AE307" s="2">
        <v>91</v>
      </c>
      <c r="AF307" s="2" t="s">
        <v>394</v>
      </c>
      <c r="AG307" s="2" t="s">
        <v>395</v>
      </c>
      <c r="AH307" s="2"/>
      <c r="AI307" s="2"/>
      <c r="AJ307" s="2"/>
      <c r="AK307" s="2"/>
      <c r="AL307" s="2" t="s">
        <v>148</v>
      </c>
      <c r="AM307" s="2" t="s">
        <v>2564</v>
      </c>
      <c r="AO307" s="97" t="s">
        <v>148</v>
      </c>
    </row>
    <row r="308" spans="1:41" s="15" customFormat="1" ht="67.5" customHeight="1" x14ac:dyDescent="0.25">
      <c r="A308" s="1" t="s">
        <v>1126</v>
      </c>
      <c r="B308" s="1">
        <v>6621002530</v>
      </c>
      <c r="C308" s="26">
        <v>1026601327939</v>
      </c>
      <c r="D308" s="2" t="s">
        <v>2890</v>
      </c>
      <c r="E308" s="2" t="s">
        <v>2024</v>
      </c>
      <c r="F308" s="2">
        <v>1</v>
      </c>
      <c r="G308" s="2" t="s">
        <v>43</v>
      </c>
      <c r="H308" s="1">
        <v>1</v>
      </c>
      <c r="I308" s="1" t="s">
        <v>127</v>
      </c>
      <c r="J308" s="1">
        <v>3</v>
      </c>
      <c r="K308" s="1" t="s">
        <v>128</v>
      </c>
      <c r="L308" s="14">
        <v>2</v>
      </c>
      <c r="M308" s="14">
        <v>0.75</v>
      </c>
      <c r="N308" s="98">
        <v>1</v>
      </c>
      <c r="O308" s="98">
        <f t="shared" si="72"/>
        <v>1.5</v>
      </c>
      <c r="P308" s="97" t="s">
        <v>2824</v>
      </c>
      <c r="Q308" s="2">
        <v>0</v>
      </c>
      <c r="R308" s="2" t="s">
        <v>2824</v>
      </c>
      <c r="S308" s="100" t="s">
        <v>2825</v>
      </c>
      <c r="T308" s="121">
        <f t="shared" si="73"/>
        <v>0.8571428571428571</v>
      </c>
      <c r="U308" s="97">
        <v>1</v>
      </c>
      <c r="V308" s="97">
        <v>1.1000000000000001</v>
      </c>
      <c r="W308" s="100" t="s">
        <v>2825</v>
      </c>
      <c r="X308" s="117">
        <f t="shared" si="74"/>
        <v>0.15714285714285717</v>
      </c>
      <c r="Y308" s="97">
        <v>3</v>
      </c>
      <c r="Z308" s="97" t="s">
        <v>2295</v>
      </c>
      <c r="AA308" s="1">
        <v>415</v>
      </c>
      <c r="AB308" s="2" t="s">
        <v>46</v>
      </c>
      <c r="AC308" s="2" t="s">
        <v>1992</v>
      </c>
      <c r="AD308" s="14" t="s">
        <v>219</v>
      </c>
      <c r="AE308" s="14">
        <v>9</v>
      </c>
      <c r="AF308" s="14" t="s">
        <v>2302</v>
      </c>
      <c r="AG308" s="14" t="s">
        <v>2303</v>
      </c>
      <c r="AH308" s="14"/>
      <c r="AI308" s="14"/>
      <c r="AJ308" s="14"/>
      <c r="AK308" s="14"/>
      <c r="AL308" s="2" t="s">
        <v>148</v>
      </c>
      <c r="AM308" s="14" t="s">
        <v>219</v>
      </c>
      <c r="AO308" s="97" t="s">
        <v>148</v>
      </c>
    </row>
    <row r="309" spans="1:41" s="15" customFormat="1" x14ac:dyDescent="0.25">
      <c r="A309" s="1" t="s">
        <v>1127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O309" s="98"/>
    </row>
    <row r="310" spans="1:41" s="15" customFormat="1" x14ac:dyDescent="0.25">
      <c r="A310" s="1" t="s">
        <v>1128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O310" s="98"/>
    </row>
    <row r="311" spans="1:41" s="15" customFormat="1" x14ac:dyDescent="0.25">
      <c r="A311" s="1" t="s">
        <v>1129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O311" s="98"/>
    </row>
    <row r="312" spans="1:41" s="15" customFormat="1" x14ac:dyDescent="0.25">
      <c r="A312" s="1" t="s">
        <v>1130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O312" s="98"/>
    </row>
    <row r="313" spans="1:41" s="15" customFormat="1" x14ac:dyDescent="0.25">
      <c r="A313" s="1" t="s">
        <v>1131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O313" s="98"/>
    </row>
    <row r="314" spans="1:41" s="15" customFormat="1" x14ac:dyDescent="0.25">
      <c r="A314" s="1" t="s">
        <v>1132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O314" s="98"/>
    </row>
    <row r="315" spans="1:41" s="15" customFormat="1" x14ac:dyDescent="0.25">
      <c r="A315" s="1" t="s">
        <v>1133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O315" s="98"/>
    </row>
    <row r="316" spans="1:41" s="15" customFormat="1" x14ac:dyDescent="0.25">
      <c r="A316" s="1" t="s">
        <v>1134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O316" s="98"/>
    </row>
    <row r="317" spans="1:41" s="15" customFormat="1" x14ac:dyDescent="0.25">
      <c r="A317" s="1" t="s">
        <v>1135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O317" s="98"/>
    </row>
    <row r="318" spans="1:41" s="15" customFormat="1" x14ac:dyDescent="0.25">
      <c r="A318" s="1" t="s">
        <v>1136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O318" s="98"/>
    </row>
    <row r="319" spans="1:41" s="15" customFormat="1" x14ac:dyDescent="0.25">
      <c r="A319" s="1" t="s">
        <v>1137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O319" s="98"/>
    </row>
    <row r="320" spans="1:41" s="15" customFormat="1" x14ac:dyDescent="0.25">
      <c r="A320" s="1" t="s">
        <v>1138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O320" s="98"/>
    </row>
    <row r="321" spans="1:41" s="15" customFormat="1" x14ac:dyDescent="0.25">
      <c r="A321" s="1" t="s">
        <v>1139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O321" s="98"/>
    </row>
    <row r="322" spans="1:41" s="15" customFormat="1" x14ac:dyDescent="0.25">
      <c r="A322" s="1" t="s">
        <v>1140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O322" s="98"/>
    </row>
    <row r="323" spans="1:41" s="15" customFormat="1" ht="18.75" x14ac:dyDescent="0.25">
      <c r="A323" s="87" t="s">
        <v>2867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O323" s="98"/>
    </row>
    <row r="324" spans="1:41" s="22" customFormat="1" ht="66" customHeight="1" x14ac:dyDescent="0.25">
      <c r="A324" s="1" t="s">
        <v>1141</v>
      </c>
      <c r="B324" s="1">
        <v>6621002530</v>
      </c>
      <c r="C324" s="26">
        <v>1026601327939</v>
      </c>
      <c r="D324" s="2" t="s">
        <v>2890</v>
      </c>
      <c r="E324" s="2" t="s">
        <v>2024</v>
      </c>
      <c r="F324" s="2">
        <v>1</v>
      </c>
      <c r="G324" s="2" t="s">
        <v>43</v>
      </c>
      <c r="H324" s="1">
        <v>1</v>
      </c>
      <c r="I324" s="1" t="s">
        <v>127</v>
      </c>
      <c r="J324" s="1">
        <v>3</v>
      </c>
      <c r="K324" s="1" t="s">
        <v>128</v>
      </c>
      <c r="L324" s="1">
        <v>3</v>
      </c>
      <c r="M324" s="2" t="s">
        <v>1819</v>
      </c>
      <c r="N324" s="98">
        <v>1</v>
      </c>
      <c r="O324" s="98">
        <f t="shared" ref="O324:O328" si="75">L324*M324</f>
        <v>2.25</v>
      </c>
      <c r="P324" s="97" t="s">
        <v>2824</v>
      </c>
      <c r="Q324" s="2">
        <v>0</v>
      </c>
      <c r="R324" s="2" t="s">
        <v>2824</v>
      </c>
      <c r="S324" s="100" t="s">
        <v>2825</v>
      </c>
      <c r="T324" s="121">
        <f t="shared" ref="T324:T326" si="76">2*1.5*2/7</f>
        <v>0.8571428571428571</v>
      </c>
      <c r="U324" s="97">
        <v>2</v>
      </c>
      <c r="V324" s="97">
        <v>1.1000000000000001</v>
      </c>
      <c r="W324" s="100" t="s">
        <v>2825</v>
      </c>
      <c r="X324" s="117">
        <f t="shared" ref="X324:X326" si="77">U324*V324/7</f>
        <v>0.31428571428571433</v>
      </c>
      <c r="Y324" s="97">
        <v>3</v>
      </c>
      <c r="Z324" s="97" t="s">
        <v>2295</v>
      </c>
      <c r="AA324" s="1">
        <v>415</v>
      </c>
      <c r="AB324" s="2" t="s">
        <v>46</v>
      </c>
      <c r="AC324" s="2" t="s">
        <v>1993</v>
      </c>
      <c r="AD324" s="1" t="s">
        <v>397</v>
      </c>
      <c r="AE324" s="2">
        <v>12</v>
      </c>
      <c r="AF324" s="1" t="s">
        <v>1702</v>
      </c>
      <c r="AG324" s="2" t="s">
        <v>1701</v>
      </c>
      <c r="AH324" s="2"/>
      <c r="AI324" s="2"/>
      <c r="AJ324" s="2"/>
      <c r="AK324" s="2"/>
      <c r="AL324" s="2" t="s">
        <v>148</v>
      </c>
      <c r="AM324" s="2" t="s">
        <v>2647</v>
      </c>
      <c r="AO324" s="97" t="s">
        <v>148</v>
      </c>
    </row>
    <row r="325" spans="1:41" s="22" customFormat="1" ht="66" customHeight="1" x14ac:dyDescent="0.25">
      <c r="A325" s="1" t="s">
        <v>1142</v>
      </c>
      <c r="B325" s="1">
        <v>6621002530</v>
      </c>
      <c r="C325" s="26">
        <v>1026601327939</v>
      </c>
      <c r="D325" s="2" t="s">
        <v>2890</v>
      </c>
      <c r="E325" s="2" t="s">
        <v>2024</v>
      </c>
      <c r="F325" s="2">
        <v>1</v>
      </c>
      <c r="G325" s="2" t="s">
        <v>43</v>
      </c>
      <c r="H325" s="1">
        <v>1</v>
      </c>
      <c r="I325" s="1" t="s">
        <v>127</v>
      </c>
      <c r="J325" s="1">
        <v>3</v>
      </c>
      <c r="K325" s="1" t="s">
        <v>128</v>
      </c>
      <c r="L325" s="1">
        <v>1</v>
      </c>
      <c r="M325" s="2" t="s">
        <v>1819</v>
      </c>
      <c r="N325" s="98">
        <v>1</v>
      </c>
      <c r="O325" s="98">
        <f t="shared" si="75"/>
        <v>0.75</v>
      </c>
      <c r="P325" s="97" t="s">
        <v>2824</v>
      </c>
      <c r="Q325" s="2">
        <v>0</v>
      </c>
      <c r="R325" s="97" t="s">
        <v>2824</v>
      </c>
      <c r="S325" s="100" t="s">
        <v>2825</v>
      </c>
      <c r="T325" s="121">
        <f t="shared" si="76"/>
        <v>0.8571428571428571</v>
      </c>
      <c r="U325" s="97">
        <v>1</v>
      </c>
      <c r="V325" s="97">
        <v>1.1000000000000001</v>
      </c>
      <c r="W325" s="100" t="s">
        <v>2825</v>
      </c>
      <c r="X325" s="117">
        <f t="shared" si="77"/>
        <v>0.15714285714285717</v>
      </c>
      <c r="Y325" s="97">
        <v>3</v>
      </c>
      <c r="Z325" s="97" t="s">
        <v>2295</v>
      </c>
      <c r="AA325" s="1">
        <v>415</v>
      </c>
      <c r="AB325" s="2" t="s">
        <v>46</v>
      </c>
      <c r="AC325" s="2" t="s">
        <v>1993</v>
      </c>
      <c r="AD325" s="1" t="s">
        <v>398</v>
      </c>
      <c r="AE325" s="2">
        <v>6</v>
      </c>
      <c r="AF325" s="1" t="s">
        <v>1703</v>
      </c>
      <c r="AG325" s="1" t="s">
        <v>1704</v>
      </c>
      <c r="AH325" s="2"/>
      <c r="AI325" s="2"/>
      <c r="AJ325" s="2"/>
      <c r="AK325" s="2"/>
      <c r="AL325" s="2" t="s">
        <v>148</v>
      </c>
      <c r="AM325" s="2" t="s">
        <v>398</v>
      </c>
      <c r="AO325" s="97" t="s">
        <v>148</v>
      </c>
    </row>
    <row r="326" spans="1:41" s="22" customFormat="1" ht="66" customHeight="1" x14ac:dyDescent="0.25">
      <c r="A326" s="1" t="s">
        <v>1143</v>
      </c>
      <c r="B326" s="1">
        <v>6621002530</v>
      </c>
      <c r="C326" s="26">
        <v>1026601327939</v>
      </c>
      <c r="D326" s="2" t="s">
        <v>2890</v>
      </c>
      <c r="E326" s="2" t="s">
        <v>2024</v>
      </c>
      <c r="F326" s="2">
        <v>1</v>
      </c>
      <c r="G326" s="2" t="s">
        <v>43</v>
      </c>
      <c r="H326" s="1">
        <v>1</v>
      </c>
      <c r="I326" s="1" t="s">
        <v>127</v>
      </c>
      <c r="J326" s="1">
        <v>3</v>
      </c>
      <c r="K326" s="1" t="s">
        <v>128</v>
      </c>
      <c r="L326" s="1">
        <v>3</v>
      </c>
      <c r="M326" s="2" t="s">
        <v>1819</v>
      </c>
      <c r="N326" s="98">
        <v>1</v>
      </c>
      <c r="O326" s="98">
        <f t="shared" si="75"/>
        <v>2.25</v>
      </c>
      <c r="P326" s="97" t="s">
        <v>2824</v>
      </c>
      <c r="Q326" s="2">
        <v>0</v>
      </c>
      <c r="R326" s="97" t="s">
        <v>2824</v>
      </c>
      <c r="S326" s="100" t="s">
        <v>2825</v>
      </c>
      <c r="T326" s="121">
        <f t="shared" si="76"/>
        <v>0.8571428571428571</v>
      </c>
      <c r="U326" s="97">
        <v>1</v>
      </c>
      <c r="V326" s="97">
        <v>1.1000000000000001</v>
      </c>
      <c r="W326" s="100" t="s">
        <v>2825</v>
      </c>
      <c r="X326" s="117">
        <f t="shared" si="77"/>
        <v>0.15714285714285717</v>
      </c>
      <c r="Y326" s="97">
        <v>3</v>
      </c>
      <c r="Z326" s="97" t="s">
        <v>2295</v>
      </c>
      <c r="AA326" s="1">
        <v>415</v>
      </c>
      <c r="AB326" s="2" t="s">
        <v>46</v>
      </c>
      <c r="AC326" s="2" t="s">
        <v>1993</v>
      </c>
      <c r="AD326" s="1" t="s">
        <v>399</v>
      </c>
      <c r="AE326" s="2" t="s">
        <v>2032</v>
      </c>
      <c r="AF326" s="1" t="s">
        <v>400</v>
      </c>
      <c r="AG326" s="1" t="s">
        <v>401</v>
      </c>
      <c r="AH326" s="2"/>
      <c r="AI326" s="2"/>
      <c r="AJ326" s="2"/>
      <c r="AK326" s="2"/>
      <c r="AL326" s="2" t="s">
        <v>148</v>
      </c>
      <c r="AM326" s="2" t="s">
        <v>2646</v>
      </c>
      <c r="AO326" s="97" t="s">
        <v>148</v>
      </c>
    </row>
    <row r="327" spans="1:41" s="22" customFormat="1" ht="57" customHeight="1" x14ac:dyDescent="0.25">
      <c r="A327" s="1" t="s">
        <v>1144</v>
      </c>
      <c r="B327" s="2">
        <v>7708503727</v>
      </c>
      <c r="C327" s="26">
        <v>1027739609391</v>
      </c>
      <c r="D327" s="2" t="s">
        <v>1596</v>
      </c>
      <c r="E327" s="2" t="s">
        <v>1817</v>
      </c>
      <c r="F327" s="2">
        <v>1</v>
      </c>
      <c r="G327" s="2" t="s">
        <v>43</v>
      </c>
      <c r="H327" s="1">
        <v>3</v>
      </c>
      <c r="I327" s="1" t="s">
        <v>44</v>
      </c>
      <c r="J327" s="24">
        <v>1</v>
      </c>
      <c r="K327" s="24" t="s">
        <v>613</v>
      </c>
      <c r="L327" s="1">
        <v>1</v>
      </c>
      <c r="M327" s="2" t="s">
        <v>1819</v>
      </c>
      <c r="N327" s="98">
        <v>1</v>
      </c>
      <c r="O327" s="98">
        <f t="shared" si="75"/>
        <v>0.75</v>
      </c>
      <c r="P327" s="97" t="s">
        <v>2824</v>
      </c>
      <c r="Q327" s="2">
        <v>0</v>
      </c>
      <c r="R327" s="97" t="s">
        <v>2824</v>
      </c>
      <c r="S327" s="97" t="s">
        <v>2824</v>
      </c>
      <c r="T327" s="97" t="s">
        <v>2824</v>
      </c>
      <c r="U327" s="97" t="s">
        <v>2824</v>
      </c>
      <c r="V327" s="97" t="s">
        <v>2824</v>
      </c>
      <c r="W327" s="97" t="s">
        <v>2824</v>
      </c>
      <c r="X327" s="97" t="s">
        <v>2824</v>
      </c>
      <c r="Y327" s="97" t="s">
        <v>2824</v>
      </c>
      <c r="Z327" s="97" t="s">
        <v>2824</v>
      </c>
      <c r="AA327" s="1">
        <v>415</v>
      </c>
      <c r="AB327" s="2" t="s">
        <v>46</v>
      </c>
      <c r="AC327" s="2" t="s">
        <v>1993</v>
      </c>
      <c r="AD327" s="1"/>
      <c r="AE327" s="2"/>
      <c r="AF327" s="1" t="s">
        <v>1818</v>
      </c>
      <c r="AG327" s="2" t="s">
        <v>1908</v>
      </c>
      <c r="AH327" s="2" t="s">
        <v>635</v>
      </c>
      <c r="AI327" s="2">
        <v>7708503727</v>
      </c>
      <c r="AJ327" s="2" t="s">
        <v>1596</v>
      </c>
      <c r="AK327" s="2"/>
      <c r="AL327" s="2"/>
      <c r="AM327" s="2"/>
      <c r="AO327" s="98" t="s">
        <v>2450</v>
      </c>
    </row>
    <row r="328" spans="1:41" s="22" customFormat="1" ht="63" x14ac:dyDescent="0.25">
      <c r="A328" s="1" t="s">
        <v>1145</v>
      </c>
      <c r="B328" s="2">
        <v>6682001990</v>
      </c>
      <c r="C328" s="26">
        <v>1126682002127</v>
      </c>
      <c r="D328" s="2" t="s">
        <v>2099</v>
      </c>
      <c r="E328" s="2" t="s">
        <v>2100</v>
      </c>
      <c r="F328" s="2">
        <v>1</v>
      </c>
      <c r="G328" s="2" t="s">
        <v>43</v>
      </c>
      <c r="H328" s="1">
        <v>1</v>
      </c>
      <c r="I328" s="1" t="s">
        <v>127</v>
      </c>
      <c r="J328" s="17">
        <v>5</v>
      </c>
      <c r="K328" s="17" t="s">
        <v>1624</v>
      </c>
      <c r="L328" s="1">
        <v>8</v>
      </c>
      <c r="M328" s="2">
        <v>1.1000000000000001</v>
      </c>
      <c r="N328" s="98">
        <v>1</v>
      </c>
      <c r="O328" s="98">
        <f t="shared" si="75"/>
        <v>8.8000000000000007</v>
      </c>
      <c r="P328" s="97" t="s">
        <v>2824</v>
      </c>
      <c r="Q328" s="2">
        <v>0</v>
      </c>
      <c r="R328" s="97" t="s">
        <v>2824</v>
      </c>
      <c r="S328" s="97" t="s">
        <v>2824</v>
      </c>
      <c r="T328" s="97" t="s">
        <v>2824</v>
      </c>
      <c r="U328" s="97" t="s">
        <v>2824</v>
      </c>
      <c r="V328" s="97" t="s">
        <v>2824</v>
      </c>
      <c r="W328" s="97" t="s">
        <v>2824</v>
      </c>
      <c r="X328" s="97" t="s">
        <v>2824</v>
      </c>
      <c r="Y328" s="97" t="s">
        <v>2824</v>
      </c>
      <c r="Z328" s="97" t="s">
        <v>2824</v>
      </c>
      <c r="AA328" s="1">
        <v>415</v>
      </c>
      <c r="AB328" s="2" t="s">
        <v>46</v>
      </c>
      <c r="AC328" s="2" t="s">
        <v>1993</v>
      </c>
      <c r="AD328" s="1"/>
      <c r="AE328" s="2"/>
      <c r="AF328" s="2" t="s">
        <v>2101</v>
      </c>
      <c r="AG328" s="2" t="s">
        <v>2102</v>
      </c>
      <c r="AH328" s="2" t="s">
        <v>2103</v>
      </c>
      <c r="AI328" s="2">
        <v>6682001990</v>
      </c>
      <c r="AJ328" s="2" t="s">
        <v>2104</v>
      </c>
      <c r="AK328" s="2"/>
      <c r="AL328" s="2"/>
      <c r="AM328" s="2"/>
      <c r="AO328" s="98" t="s">
        <v>2455</v>
      </c>
    </row>
    <row r="329" spans="1:41" s="15" customFormat="1" ht="68.25" customHeight="1" x14ac:dyDescent="0.25">
      <c r="A329" s="96" t="s">
        <v>1146</v>
      </c>
      <c r="B329" s="1"/>
      <c r="C329" s="26"/>
      <c r="D329" s="2"/>
      <c r="E329" s="2"/>
      <c r="F329" s="2"/>
      <c r="G329" s="2"/>
      <c r="H329" s="1"/>
      <c r="I329" s="1"/>
      <c r="J329" s="1"/>
      <c r="K329" s="1"/>
      <c r="L329" s="14"/>
      <c r="M329" s="14"/>
      <c r="N329" s="98"/>
      <c r="O329" s="98"/>
      <c r="P329" s="97"/>
      <c r="Q329" s="14"/>
      <c r="R329" s="97"/>
      <c r="S329" s="100"/>
      <c r="T329" s="121"/>
      <c r="U329" s="97"/>
      <c r="V329" s="97"/>
      <c r="W329" s="100"/>
      <c r="X329" s="117"/>
      <c r="Y329" s="97"/>
      <c r="Z329" s="97"/>
      <c r="AA329" s="1"/>
      <c r="AB329" s="2"/>
      <c r="AC329" s="2"/>
      <c r="AD329" s="14"/>
      <c r="AE329" s="14"/>
      <c r="AF329" s="14"/>
      <c r="AG329" s="14"/>
      <c r="AH329" s="14"/>
      <c r="AI329" s="14"/>
      <c r="AJ329" s="14"/>
      <c r="AK329" s="14"/>
      <c r="AL329" s="2"/>
      <c r="AM329" s="14"/>
      <c r="AO329" s="97"/>
    </row>
    <row r="330" spans="1:41" s="15" customFormat="1" x14ac:dyDescent="0.25">
      <c r="A330" s="1" t="s">
        <v>1147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O330" s="98"/>
    </row>
    <row r="331" spans="1:41" s="15" customFormat="1" x14ac:dyDescent="0.25">
      <c r="A331" s="1" t="s">
        <v>1148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O331" s="98"/>
    </row>
    <row r="332" spans="1:41" s="15" customFormat="1" x14ac:dyDescent="0.25">
      <c r="A332" s="1" t="s">
        <v>1149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O332" s="98"/>
    </row>
    <row r="333" spans="1:41" s="15" customFormat="1" x14ac:dyDescent="0.25">
      <c r="A333" s="1" t="s">
        <v>1150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O333" s="98"/>
    </row>
    <row r="334" spans="1:41" s="15" customFormat="1" ht="18.75" x14ac:dyDescent="0.25">
      <c r="A334" s="84" t="s">
        <v>2868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6"/>
      <c r="AO334" s="98"/>
    </row>
    <row r="335" spans="1:41" s="22" customFormat="1" ht="60" customHeight="1" x14ac:dyDescent="0.25">
      <c r="A335" s="1" t="s">
        <v>1151</v>
      </c>
      <c r="B335" s="1">
        <v>6621002530</v>
      </c>
      <c r="C335" s="26">
        <v>1026601327939</v>
      </c>
      <c r="D335" s="2" t="s">
        <v>2890</v>
      </c>
      <c r="E335" s="2" t="s">
        <v>2024</v>
      </c>
      <c r="F335" s="2">
        <v>1</v>
      </c>
      <c r="G335" s="2" t="s">
        <v>43</v>
      </c>
      <c r="H335" s="1">
        <v>1</v>
      </c>
      <c r="I335" s="1" t="s">
        <v>127</v>
      </c>
      <c r="J335" s="1">
        <v>3</v>
      </c>
      <c r="K335" s="1" t="s">
        <v>128</v>
      </c>
      <c r="L335" s="2">
        <v>2</v>
      </c>
      <c r="M335" s="2" t="s">
        <v>1819</v>
      </c>
      <c r="N335" s="98">
        <v>1</v>
      </c>
      <c r="O335" s="98">
        <f t="shared" ref="O335:O337" si="78">L335*M335</f>
        <v>1.5</v>
      </c>
      <c r="P335" s="2" t="s">
        <v>2824</v>
      </c>
      <c r="Q335" s="2">
        <v>0</v>
      </c>
      <c r="R335" s="2" t="s">
        <v>2824</v>
      </c>
      <c r="S335" s="100" t="s">
        <v>2825</v>
      </c>
      <c r="T335" s="121">
        <f t="shared" ref="T335" si="79">2*1.5*2/7</f>
        <v>0.8571428571428571</v>
      </c>
      <c r="U335" s="97">
        <v>2</v>
      </c>
      <c r="V335" s="97">
        <v>1.1000000000000001</v>
      </c>
      <c r="W335" s="100" t="s">
        <v>2825</v>
      </c>
      <c r="X335" s="117">
        <f t="shared" ref="X335" si="80">U335*V335/7</f>
        <v>0.31428571428571433</v>
      </c>
      <c r="Y335" s="97">
        <v>3</v>
      </c>
      <c r="Z335" s="97" t="s">
        <v>2295</v>
      </c>
      <c r="AA335" s="1">
        <v>415</v>
      </c>
      <c r="AB335" s="2" t="s">
        <v>46</v>
      </c>
      <c r="AC335" s="2" t="s">
        <v>2003</v>
      </c>
      <c r="AD335" s="2" t="s">
        <v>1691</v>
      </c>
      <c r="AE335" s="2"/>
      <c r="AF335" s="1" t="s">
        <v>402</v>
      </c>
      <c r="AG335" s="1" t="s">
        <v>403</v>
      </c>
      <c r="AH335" s="2"/>
      <c r="AI335" s="2"/>
      <c r="AJ335" s="2"/>
      <c r="AK335" s="2"/>
      <c r="AL335" s="2" t="s">
        <v>148</v>
      </c>
      <c r="AM335" s="2" t="s">
        <v>1994</v>
      </c>
      <c r="AO335" s="97" t="s">
        <v>148</v>
      </c>
    </row>
    <row r="336" spans="1:41" s="15" customFormat="1" ht="31.5" x14ac:dyDescent="0.25">
      <c r="A336" s="1" t="s">
        <v>1152</v>
      </c>
      <c r="B336" s="36">
        <v>6621011743</v>
      </c>
      <c r="C336" s="25" t="s">
        <v>671</v>
      </c>
      <c r="D336" s="36" t="s">
        <v>1475</v>
      </c>
      <c r="E336" s="2" t="s">
        <v>672</v>
      </c>
      <c r="F336" s="2">
        <v>1</v>
      </c>
      <c r="G336" s="2" t="s">
        <v>43</v>
      </c>
      <c r="H336" s="1">
        <v>1</v>
      </c>
      <c r="I336" s="1" t="s">
        <v>127</v>
      </c>
      <c r="J336" s="14">
        <v>2</v>
      </c>
      <c r="K336" s="14" t="s">
        <v>45</v>
      </c>
      <c r="L336" s="14">
        <v>2</v>
      </c>
      <c r="M336" s="14" t="s">
        <v>1819</v>
      </c>
      <c r="N336" s="98">
        <v>1</v>
      </c>
      <c r="O336" s="98">
        <f t="shared" si="78"/>
        <v>1.5</v>
      </c>
      <c r="P336" s="97" t="s">
        <v>2824</v>
      </c>
      <c r="Q336" s="14">
        <v>0</v>
      </c>
      <c r="R336" s="14" t="s">
        <v>2824</v>
      </c>
      <c r="S336" s="97" t="s">
        <v>2824</v>
      </c>
      <c r="T336" s="97" t="s">
        <v>2824</v>
      </c>
      <c r="U336" s="97" t="s">
        <v>2824</v>
      </c>
      <c r="V336" s="97" t="s">
        <v>2824</v>
      </c>
      <c r="W336" s="97" t="s">
        <v>2824</v>
      </c>
      <c r="X336" s="97" t="s">
        <v>2824</v>
      </c>
      <c r="Y336" s="97" t="s">
        <v>2824</v>
      </c>
      <c r="Z336" s="97" t="s">
        <v>2824</v>
      </c>
      <c r="AA336" s="14">
        <v>415</v>
      </c>
      <c r="AB336" s="2" t="s">
        <v>46</v>
      </c>
      <c r="AC336" s="2" t="s">
        <v>2003</v>
      </c>
      <c r="AD336" s="14" t="s">
        <v>1751</v>
      </c>
      <c r="AE336" s="14"/>
      <c r="AF336" s="14" t="s">
        <v>1752</v>
      </c>
      <c r="AG336" s="14" t="s">
        <v>1753</v>
      </c>
      <c r="AH336" s="2" t="s">
        <v>635</v>
      </c>
      <c r="AI336" s="36">
        <v>6621011743</v>
      </c>
      <c r="AJ336" s="36" t="s">
        <v>1475</v>
      </c>
      <c r="AK336" s="2" t="s">
        <v>672</v>
      </c>
      <c r="AL336" s="14"/>
      <c r="AM336" s="14"/>
      <c r="AO336" s="98" t="s">
        <v>2450</v>
      </c>
    </row>
    <row r="337" spans="1:41" s="15" customFormat="1" ht="57" customHeight="1" x14ac:dyDescent="0.25">
      <c r="A337" s="1" t="s">
        <v>1153</v>
      </c>
      <c r="B337" s="1">
        <v>6621002530</v>
      </c>
      <c r="C337" s="26">
        <v>1026601327939</v>
      </c>
      <c r="D337" s="2" t="s">
        <v>2890</v>
      </c>
      <c r="E337" s="2" t="s">
        <v>2024</v>
      </c>
      <c r="F337" s="2">
        <v>1</v>
      </c>
      <c r="G337" s="2" t="s">
        <v>43</v>
      </c>
      <c r="H337" s="1">
        <v>1</v>
      </c>
      <c r="I337" s="1" t="s">
        <v>127</v>
      </c>
      <c r="J337" s="1">
        <v>3</v>
      </c>
      <c r="K337" s="1" t="s">
        <v>128</v>
      </c>
      <c r="L337" s="14">
        <v>2</v>
      </c>
      <c r="M337" s="14">
        <v>0.75</v>
      </c>
      <c r="N337" s="98">
        <v>1</v>
      </c>
      <c r="O337" s="98">
        <f t="shared" si="78"/>
        <v>1.5</v>
      </c>
      <c r="P337" s="97" t="s">
        <v>2824</v>
      </c>
      <c r="Q337" s="14">
        <v>0</v>
      </c>
      <c r="R337" s="14" t="s">
        <v>2824</v>
      </c>
      <c r="S337" s="100" t="s">
        <v>2825</v>
      </c>
      <c r="T337" s="121">
        <f t="shared" ref="T337" si="81">2*1.5*2/7</f>
        <v>0.8571428571428571</v>
      </c>
      <c r="U337" s="97">
        <v>2</v>
      </c>
      <c r="V337" s="97">
        <v>1.1000000000000001</v>
      </c>
      <c r="W337" s="100" t="s">
        <v>2825</v>
      </c>
      <c r="X337" s="117">
        <f t="shared" ref="X337" si="82">U337*V337/7</f>
        <v>0.31428571428571433</v>
      </c>
      <c r="Y337" s="97">
        <v>3</v>
      </c>
      <c r="Z337" s="97" t="s">
        <v>2295</v>
      </c>
      <c r="AA337" s="1">
        <v>415</v>
      </c>
      <c r="AB337" s="2" t="s">
        <v>46</v>
      </c>
      <c r="AC337" s="2" t="s">
        <v>2003</v>
      </c>
      <c r="AD337" s="14" t="s">
        <v>2049</v>
      </c>
      <c r="AE337" s="14">
        <v>5</v>
      </c>
      <c r="AF337" s="14" t="s">
        <v>2304</v>
      </c>
      <c r="AG337" s="14" t="s">
        <v>2305</v>
      </c>
      <c r="AH337" s="14"/>
      <c r="AI337" s="14"/>
      <c r="AJ337" s="14"/>
      <c r="AK337" s="14"/>
      <c r="AL337" s="2" t="s">
        <v>148</v>
      </c>
      <c r="AM337" s="14" t="s">
        <v>1994</v>
      </c>
      <c r="AO337" s="97" t="s">
        <v>148</v>
      </c>
    </row>
    <row r="338" spans="1:41" s="15" customFormat="1" x14ac:dyDescent="0.25">
      <c r="A338" s="1" t="s">
        <v>1154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97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O338" s="98"/>
    </row>
    <row r="339" spans="1:41" s="15" customFormat="1" x14ac:dyDescent="0.25">
      <c r="A339" s="1" t="s">
        <v>1155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O339" s="98"/>
    </row>
    <row r="340" spans="1:41" s="15" customFormat="1" x14ac:dyDescent="0.25">
      <c r="A340" s="1" t="s">
        <v>1156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O340" s="98"/>
    </row>
    <row r="341" spans="1:41" s="15" customFormat="1" x14ac:dyDescent="0.25">
      <c r="A341" s="1" t="s">
        <v>1157</v>
      </c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O341" s="98"/>
    </row>
    <row r="342" spans="1:41" s="15" customFormat="1" x14ac:dyDescent="0.25">
      <c r="A342" s="1" t="s">
        <v>1158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O342" s="98"/>
    </row>
    <row r="343" spans="1:41" s="15" customFormat="1" x14ac:dyDescent="0.25">
      <c r="A343" s="1" t="s">
        <v>1159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O343" s="98"/>
    </row>
    <row r="344" spans="1:41" s="15" customFormat="1" x14ac:dyDescent="0.25">
      <c r="A344" s="1" t="s">
        <v>1160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O344" s="98"/>
    </row>
    <row r="345" spans="1:41" s="15" customFormat="1" ht="19.5" customHeight="1" x14ac:dyDescent="0.25">
      <c r="A345" s="87" t="s">
        <v>2869</v>
      </c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O345" s="98"/>
    </row>
    <row r="346" spans="1:41" s="22" customFormat="1" ht="63.75" customHeight="1" x14ac:dyDescent="0.25">
      <c r="A346" s="1" t="s">
        <v>1161</v>
      </c>
      <c r="B346" s="1">
        <v>6621002530</v>
      </c>
      <c r="C346" s="26">
        <v>1026601327939</v>
      </c>
      <c r="D346" s="2" t="s">
        <v>2890</v>
      </c>
      <c r="E346" s="2" t="s">
        <v>2024</v>
      </c>
      <c r="F346" s="2">
        <v>1</v>
      </c>
      <c r="G346" s="2" t="s">
        <v>43</v>
      </c>
      <c r="H346" s="1">
        <v>1</v>
      </c>
      <c r="I346" s="1" t="s">
        <v>127</v>
      </c>
      <c r="J346" s="1">
        <v>3</v>
      </c>
      <c r="K346" s="1" t="s">
        <v>128</v>
      </c>
      <c r="L346" s="2">
        <v>3</v>
      </c>
      <c r="M346" s="2" t="s">
        <v>1819</v>
      </c>
      <c r="N346" s="98">
        <v>1</v>
      </c>
      <c r="O346" s="98">
        <f t="shared" ref="O346:O382" si="83">L346*M346</f>
        <v>2.25</v>
      </c>
      <c r="P346" s="2" t="s">
        <v>2824</v>
      </c>
      <c r="Q346" s="2">
        <v>0</v>
      </c>
      <c r="R346" s="2" t="s">
        <v>2824</v>
      </c>
      <c r="S346" s="100" t="s">
        <v>2825</v>
      </c>
      <c r="T346" s="121">
        <f t="shared" ref="T346:T350" si="84">2*1.5*2/7</f>
        <v>0.8571428571428571</v>
      </c>
      <c r="U346" s="97">
        <v>1</v>
      </c>
      <c r="V346" s="97">
        <v>1.1000000000000001</v>
      </c>
      <c r="W346" s="100" t="s">
        <v>2825</v>
      </c>
      <c r="X346" s="117">
        <f t="shared" ref="X346:X349" si="85">U346*V346/7</f>
        <v>0.15714285714285717</v>
      </c>
      <c r="Y346" s="97">
        <v>3</v>
      </c>
      <c r="Z346" s="97" t="s">
        <v>2295</v>
      </c>
      <c r="AA346" s="1">
        <v>415</v>
      </c>
      <c r="AB346" s="2" t="s">
        <v>46</v>
      </c>
      <c r="AC346" s="2" t="s">
        <v>1995</v>
      </c>
      <c r="AD346" s="2" t="s">
        <v>2033</v>
      </c>
      <c r="AE346" s="2">
        <v>30</v>
      </c>
      <c r="AF346" s="2" t="s">
        <v>404</v>
      </c>
      <c r="AG346" s="2" t="s">
        <v>1909</v>
      </c>
      <c r="AH346" s="2"/>
      <c r="AI346" s="2"/>
      <c r="AJ346" s="2"/>
      <c r="AK346" s="2"/>
      <c r="AL346" s="2" t="s">
        <v>148</v>
      </c>
      <c r="AM346" s="2" t="s">
        <v>2616</v>
      </c>
      <c r="AO346" s="97" t="s">
        <v>148</v>
      </c>
    </row>
    <row r="347" spans="1:41" s="22" customFormat="1" ht="63.75" customHeight="1" x14ac:dyDescent="0.25">
      <c r="A347" s="1" t="s">
        <v>1162</v>
      </c>
      <c r="B347" s="1">
        <v>6621002530</v>
      </c>
      <c r="C347" s="26">
        <v>1026601327939</v>
      </c>
      <c r="D347" s="2" t="s">
        <v>2890</v>
      </c>
      <c r="E347" s="2" t="s">
        <v>2024</v>
      </c>
      <c r="F347" s="2">
        <v>1</v>
      </c>
      <c r="G347" s="2" t="s">
        <v>43</v>
      </c>
      <c r="H347" s="1">
        <v>1</v>
      </c>
      <c r="I347" s="1" t="s">
        <v>127</v>
      </c>
      <c r="J347" s="1">
        <v>3</v>
      </c>
      <c r="K347" s="1" t="s">
        <v>128</v>
      </c>
      <c r="L347" s="1">
        <v>3</v>
      </c>
      <c r="M347" s="2" t="s">
        <v>1819</v>
      </c>
      <c r="N347" s="98">
        <v>1</v>
      </c>
      <c r="O347" s="98">
        <f t="shared" si="83"/>
        <v>2.25</v>
      </c>
      <c r="P347" s="97" t="s">
        <v>2824</v>
      </c>
      <c r="Q347" s="2">
        <v>0</v>
      </c>
      <c r="R347" s="97" t="s">
        <v>2824</v>
      </c>
      <c r="S347" s="100" t="s">
        <v>2825</v>
      </c>
      <c r="T347" s="121">
        <f t="shared" si="84"/>
        <v>0.8571428571428571</v>
      </c>
      <c r="U347" s="97">
        <v>1</v>
      </c>
      <c r="V347" s="97">
        <v>1.1000000000000001</v>
      </c>
      <c r="W347" s="100" t="s">
        <v>2825</v>
      </c>
      <c r="X347" s="117">
        <f t="shared" si="85"/>
        <v>0.15714285714285717</v>
      </c>
      <c r="Y347" s="97">
        <v>3</v>
      </c>
      <c r="Z347" s="97" t="s">
        <v>2295</v>
      </c>
      <c r="AA347" s="1">
        <v>415</v>
      </c>
      <c r="AB347" s="2" t="s">
        <v>46</v>
      </c>
      <c r="AC347" s="2" t="s">
        <v>1995</v>
      </c>
      <c r="AD347" s="2" t="s">
        <v>47</v>
      </c>
      <c r="AE347" s="2" t="s">
        <v>405</v>
      </c>
      <c r="AF347" s="1" t="s">
        <v>406</v>
      </c>
      <c r="AG347" s="1" t="s">
        <v>407</v>
      </c>
      <c r="AH347" s="97"/>
      <c r="AI347" s="99"/>
      <c r="AJ347" s="97"/>
      <c r="AK347" s="97"/>
      <c r="AL347" s="2" t="s">
        <v>148</v>
      </c>
      <c r="AM347" s="2" t="s">
        <v>2619</v>
      </c>
      <c r="AO347" s="97" t="s">
        <v>148</v>
      </c>
    </row>
    <row r="348" spans="1:41" s="22" customFormat="1" ht="63.75" customHeight="1" x14ac:dyDescent="0.25">
      <c r="A348" s="1" t="s">
        <v>1163</v>
      </c>
      <c r="B348" s="1">
        <v>6621002530</v>
      </c>
      <c r="C348" s="26">
        <v>1026601327939</v>
      </c>
      <c r="D348" s="2" t="s">
        <v>2890</v>
      </c>
      <c r="E348" s="2" t="s">
        <v>2024</v>
      </c>
      <c r="F348" s="2">
        <v>1</v>
      </c>
      <c r="G348" s="2" t="s">
        <v>43</v>
      </c>
      <c r="H348" s="1">
        <v>1</v>
      </c>
      <c r="I348" s="1" t="s">
        <v>127</v>
      </c>
      <c r="J348" s="1">
        <v>3</v>
      </c>
      <c r="K348" s="1" t="s">
        <v>128</v>
      </c>
      <c r="L348" s="2">
        <v>3</v>
      </c>
      <c r="M348" s="2" t="s">
        <v>1819</v>
      </c>
      <c r="N348" s="98">
        <v>1</v>
      </c>
      <c r="O348" s="98">
        <f t="shared" si="83"/>
        <v>2.25</v>
      </c>
      <c r="P348" s="97" t="s">
        <v>2824</v>
      </c>
      <c r="Q348" s="2">
        <v>0</v>
      </c>
      <c r="R348" s="97" t="s">
        <v>2824</v>
      </c>
      <c r="S348" s="100" t="s">
        <v>2825</v>
      </c>
      <c r="T348" s="121">
        <f t="shared" si="84"/>
        <v>0.8571428571428571</v>
      </c>
      <c r="U348" s="97">
        <v>1</v>
      </c>
      <c r="V348" s="97">
        <v>1.1000000000000001</v>
      </c>
      <c r="W348" s="100" t="s">
        <v>2825</v>
      </c>
      <c r="X348" s="117">
        <f t="shared" si="85"/>
        <v>0.15714285714285717</v>
      </c>
      <c r="Y348" s="97">
        <v>3</v>
      </c>
      <c r="Z348" s="97" t="s">
        <v>2295</v>
      </c>
      <c r="AA348" s="1">
        <v>415</v>
      </c>
      <c r="AB348" s="2" t="s">
        <v>46</v>
      </c>
      <c r="AC348" s="2" t="s">
        <v>1995</v>
      </c>
      <c r="AD348" s="2" t="s">
        <v>410</v>
      </c>
      <c r="AE348" s="2">
        <v>6</v>
      </c>
      <c r="AF348" s="1" t="s">
        <v>1910</v>
      </c>
      <c r="AG348" s="1" t="s">
        <v>1911</v>
      </c>
      <c r="AH348" s="2"/>
      <c r="AI348" s="2"/>
      <c r="AJ348" s="2"/>
      <c r="AK348" s="2"/>
      <c r="AL348" s="2" t="s">
        <v>148</v>
      </c>
      <c r="AM348" s="2" t="s">
        <v>2612</v>
      </c>
      <c r="AO348" s="97" t="s">
        <v>148</v>
      </c>
    </row>
    <row r="349" spans="1:41" s="22" customFormat="1" ht="63.75" customHeight="1" x14ac:dyDescent="0.25">
      <c r="A349" s="1" t="s">
        <v>1164</v>
      </c>
      <c r="B349" s="1">
        <v>6621002530</v>
      </c>
      <c r="C349" s="26">
        <v>1026601327939</v>
      </c>
      <c r="D349" s="2" t="s">
        <v>2890</v>
      </c>
      <c r="E349" s="2" t="s">
        <v>2024</v>
      </c>
      <c r="F349" s="2">
        <v>1</v>
      </c>
      <c r="G349" s="2" t="s">
        <v>43</v>
      </c>
      <c r="H349" s="1">
        <v>1</v>
      </c>
      <c r="I349" s="1" t="s">
        <v>127</v>
      </c>
      <c r="J349" s="1">
        <v>3</v>
      </c>
      <c r="K349" s="1" t="s">
        <v>128</v>
      </c>
      <c r="L349" s="2">
        <v>2</v>
      </c>
      <c r="M349" s="2" t="s">
        <v>1819</v>
      </c>
      <c r="N349" s="98">
        <v>1</v>
      </c>
      <c r="O349" s="98">
        <f t="shared" si="83"/>
        <v>1.5</v>
      </c>
      <c r="P349" s="97" t="s">
        <v>2824</v>
      </c>
      <c r="Q349" s="2">
        <v>0</v>
      </c>
      <c r="R349" s="97" t="s">
        <v>2824</v>
      </c>
      <c r="S349" s="100" t="s">
        <v>2825</v>
      </c>
      <c r="T349" s="121">
        <f t="shared" si="84"/>
        <v>0.8571428571428571</v>
      </c>
      <c r="U349" s="97">
        <v>1</v>
      </c>
      <c r="V349" s="97">
        <v>1.1000000000000001</v>
      </c>
      <c r="W349" s="100" t="s">
        <v>2825</v>
      </c>
      <c r="X349" s="117">
        <f t="shared" si="85"/>
        <v>0.15714285714285717</v>
      </c>
      <c r="Y349" s="97">
        <v>3</v>
      </c>
      <c r="Z349" s="97" t="s">
        <v>2295</v>
      </c>
      <c r="AA349" s="1">
        <v>415</v>
      </c>
      <c r="AB349" s="2" t="s">
        <v>46</v>
      </c>
      <c r="AC349" s="2" t="s">
        <v>1995</v>
      </c>
      <c r="AD349" s="2" t="s">
        <v>410</v>
      </c>
      <c r="AE349" s="2">
        <v>36</v>
      </c>
      <c r="AF349" s="1" t="s">
        <v>408</v>
      </c>
      <c r="AG349" s="1" t="s">
        <v>409</v>
      </c>
      <c r="AH349" s="2"/>
      <c r="AI349" s="2"/>
      <c r="AJ349" s="2"/>
      <c r="AK349" s="2"/>
      <c r="AL349" s="2" t="s">
        <v>148</v>
      </c>
      <c r="AM349" s="2" t="s">
        <v>425</v>
      </c>
      <c r="AO349" s="97" t="s">
        <v>148</v>
      </c>
    </row>
    <row r="350" spans="1:41" s="22" customFormat="1" ht="120.75" customHeight="1" x14ac:dyDescent="0.25">
      <c r="A350" s="1" t="s">
        <v>1165</v>
      </c>
      <c r="B350" s="1">
        <v>6621002530</v>
      </c>
      <c r="C350" s="26">
        <v>1026601327939</v>
      </c>
      <c r="D350" s="2" t="s">
        <v>2890</v>
      </c>
      <c r="E350" s="2" t="s">
        <v>2024</v>
      </c>
      <c r="F350" s="2">
        <v>1</v>
      </c>
      <c r="G350" s="2" t="s">
        <v>43</v>
      </c>
      <c r="H350" s="1">
        <v>1</v>
      </c>
      <c r="I350" s="1" t="s">
        <v>127</v>
      </c>
      <c r="J350" s="1">
        <v>3</v>
      </c>
      <c r="K350" s="1" t="s">
        <v>128</v>
      </c>
      <c r="L350" s="2">
        <v>6</v>
      </c>
      <c r="M350" s="2" t="s">
        <v>1819</v>
      </c>
      <c r="N350" s="98">
        <v>1</v>
      </c>
      <c r="O350" s="98">
        <f t="shared" si="83"/>
        <v>4.5</v>
      </c>
      <c r="P350" s="97" t="s">
        <v>2824</v>
      </c>
      <c r="Q350" s="2">
        <v>0</v>
      </c>
      <c r="R350" s="97" t="s">
        <v>2824</v>
      </c>
      <c r="S350" s="100" t="s">
        <v>2825</v>
      </c>
      <c r="T350" s="121">
        <f t="shared" si="84"/>
        <v>0.8571428571428571</v>
      </c>
      <c r="U350" s="97">
        <v>2</v>
      </c>
      <c r="V350" s="97">
        <v>1.1000000000000001</v>
      </c>
      <c r="W350" s="100" t="s">
        <v>2825</v>
      </c>
      <c r="X350" s="117">
        <f t="shared" ref="X350" si="86">U350*V350/7</f>
        <v>0.31428571428571433</v>
      </c>
      <c r="Y350" s="97">
        <v>3</v>
      </c>
      <c r="Z350" s="97" t="s">
        <v>2295</v>
      </c>
      <c r="AA350" s="1">
        <v>415</v>
      </c>
      <c r="AB350" s="2" t="s">
        <v>46</v>
      </c>
      <c r="AC350" s="2" t="s">
        <v>1995</v>
      </c>
      <c r="AD350" s="2" t="s">
        <v>410</v>
      </c>
      <c r="AE350" s="2">
        <v>2</v>
      </c>
      <c r="AF350" s="1" t="s">
        <v>1912</v>
      </c>
      <c r="AG350" s="1" t="s">
        <v>1913</v>
      </c>
      <c r="AH350" s="2"/>
      <c r="AI350" s="2"/>
      <c r="AJ350" s="2"/>
      <c r="AK350" s="2"/>
      <c r="AL350" s="2" t="s">
        <v>148</v>
      </c>
      <c r="AM350" s="2" t="s">
        <v>426</v>
      </c>
      <c r="AO350" s="97" t="s">
        <v>148</v>
      </c>
    </row>
    <row r="351" spans="1:41" s="22" customFormat="1" ht="126" customHeight="1" x14ac:dyDescent="0.25">
      <c r="A351" s="1" t="s">
        <v>1166</v>
      </c>
      <c r="B351" s="1">
        <v>6621002530</v>
      </c>
      <c r="C351" s="26">
        <v>1026601327939</v>
      </c>
      <c r="D351" s="2" t="s">
        <v>2890</v>
      </c>
      <c r="E351" s="2" t="s">
        <v>2024</v>
      </c>
      <c r="F351" s="2">
        <v>1</v>
      </c>
      <c r="G351" s="2" t="s">
        <v>43</v>
      </c>
      <c r="H351" s="1">
        <v>1</v>
      </c>
      <c r="I351" s="1" t="s">
        <v>127</v>
      </c>
      <c r="J351" s="1">
        <v>3</v>
      </c>
      <c r="K351" s="1" t="s">
        <v>128</v>
      </c>
      <c r="L351" s="1">
        <v>3</v>
      </c>
      <c r="M351" s="2" t="s">
        <v>1819</v>
      </c>
      <c r="N351" s="98">
        <v>1</v>
      </c>
      <c r="O351" s="98">
        <f t="shared" si="83"/>
        <v>2.25</v>
      </c>
      <c r="P351" s="97" t="s">
        <v>2824</v>
      </c>
      <c r="Q351" s="2">
        <v>0</v>
      </c>
      <c r="R351" s="97" t="s">
        <v>2824</v>
      </c>
      <c r="S351" s="100" t="s">
        <v>2825</v>
      </c>
      <c r="T351" s="121">
        <f t="shared" ref="T351:T374" si="87">2*1.5*2/7</f>
        <v>0.8571428571428571</v>
      </c>
      <c r="U351" s="97">
        <v>1</v>
      </c>
      <c r="V351" s="97">
        <v>1.1000000000000001</v>
      </c>
      <c r="W351" s="100" t="s">
        <v>2825</v>
      </c>
      <c r="X351" s="117">
        <f t="shared" ref="X351" si="88">U351*V351/7</f>
        <v>0.15714285714285717</v>
      </c>
      <c r="Y351" s="97">
        <v>3</v>
      </c>
      <c r="Z351" s="97" t="s">
        <v>2295</v>
      </c>
      <c r="AA351" s="1">
        <v>415</v>
      </c>
      <c r="AB351" s="2" t="s">
        <v>46</v>
      </c>
      <c r="AC351" s="2" t="s">
        <v>1995</v>
      </c>
      <c r="AD351" s="2" t="s">
        <v>65</v>
      </c>
      <c r="AE351" s="2">
        <v>9</v>
      </c>
      <c r="AF351" s="1" t="s">
        <v>411</v>
      </c>
      <c r="AG351" s="1" t="s">
        <v>412</v>
      </c>
      <c r="AH351" s="2"/>
      <c r="AI351" s="2"/>
      <c r="AJ351" s="2"/>
      <c r="AK351" s="2"/>
      <c r="AL351" s="2" t="s">
        <v>148</v>
      </c>
      <c r="AM351" s="2" t="s">
        <v>2625</v>
      </c>
      <c r="AO351" s="97" t="s">
        <v>148</v>
      </c>
    </row>
    <row r="352" spans="1:41" s="22" customFormat="1" ht="63" customHeight="1" x14ac:dyDescent="0.25">
      <c r="A352" s="1" t="s">
        <v>1167</v>
      </c>
      <c r="B352" s="1">
        <v>6621002530</v>
      </c>
      <c r="C352" s="26">
        <v>1026601327939</v>
      </c>
      <c r="D352" s="2" t="s">
        <v>2890</v>
      </c>
      <c r="E352" s="2" t="s">
        <v>2024</v>
      </c>
      <c r="F352" s="2">
        <v>1</v>
      </c>
      <c r="G352" s="2" t="s">
        <v>43</v>
      </c>
      <c r="H352" s="1">
        <v>1</v>
      </c>
      <c r="I352" s="1" t="s">
        <v>127</v>
      </c>
      <c r="J352" s="1">
        <v>3</v>
      </c>
      <c r="K352" s="1" t="s">
        <v>128</v>
      </c>
      <c r="L352" s="1">
        <v>3</v>
      </c>
      <c r="M352" s="2" t="s">
        <v>1819</v>
      </c>
      <c r="N352" s="98">
        <v>1</v>
      </c>
      <c r="O352" s="98">
        <f t="shared" si="83"/>
        <v>2.25</v>
      </c>
      <c r="P352" s="97" t="s">
        <v>2824</v>
      </c>
      <c r="Q352" s="2">
        <v>0</v>
      </c>
      <c r="R352" s="97" t="s">
        <v>2824</v>
      </c>
      <c r="S352" s="100" t="s">
        <v>2825</v>
      </c>
      <c r="T352" s="121">
        <f t="shared" si="87"/>
        <v>0.8571428571428571</v>
      </c>
      <c r="U352" s="97">
        <v>1</v>
      </c>
      <c r="V352" s="97">
        <v>1.1000000000000001</v>
      </c>
      <c r="W352" s="100" t="s">
        <v>2825</v>
      </c>
      <c r="X352" s="117">
        <f t="shared" ref="X352:X353" si="89">U352*V352/7</f>
        <v>0.15714285714285717</v>
      </c>
      <c r="Y352" s="97">
        <v>3</v>
      </c>
      <c r="Z352" s="97" t="s">
        <v>2295</v>
      </c>
      <c r="AA352" s="1">
        <v>415</v>
      </c>
      <c r="AB352" s="2" t="s">
        <v>46</v>
      </c>
      <c r="AC352" s="2" t="s">
        <v>1995</v>
      </c>
      <c r="AD352" s="2" t="s">
        <v>413</v>
      </c>
      <c r="AE352" s="2">
        <v>43</v>
      </c>
      <c r="AF352" s="1" t="s">
        <v>414</v>
      </c>
      <c r="AG352" s="2" t="s">
        <v>1914</v>
      </c>
      <c r="AH352" s="2"/>
      <c r="AI352" s="2"/>
      <c r="AJ352" s="2"/>
      <c r="AK352" s="2"/>
      <c r="AL352" s="2" t="s">
        <v>148</v>
      </c>
      <c r="AM352" s="2" t="s">
        <v>2622</v>
      </c>
      <c r="AO352" s="97" t="s">
        <v>148</v>
      </c>
    </row>
    <row r="353" spans="1:41" s="22" customFormat="1" ht="63" customHeight="1" x14ac:dyDescent="0.25">
      <c r="A353" s="1" t="s">
        <v>1168</v>
      </c>
      <c r="B353" s="1">
        <v>6621002530</v>
      </c>
      <c r="C353" s="26">
        <v>1026601327939</v>
      </c>
      <c r="D353" s="2" t="s">
        <v>2890</v>
      </c>
      <c r="E353" s="2" t="s">
        <v>2024</v>
      </c>
      <c r="F353" s="2">
        <v>1</v>
      </c>
      <c r="G353" s="2" t="s">
        <v>43</v>
      </c>
      <c r="H353" s="1">
        <v>1</v>
      </c>
      <c r="I353" s="1" t="s">
        <v>127</v>
      </c>
      <c r="J353" s="1">
        <v>3</v>
      </c>
      <c r="K353" s="1" t="s">
        <v>128</v>
      </c>
      <c r="L353" s="2">
        <v>2</v>
      </c>
      <c r="M353" s="2" t="s">
        <v>1819</v>
      </c>
      <c r="N353" s="98">
        <v>1</v>
      </c>
      <c r="O353" s="98">
        <f t="shared" si="83"/>
        <v>1.5</v>
      </c>
      <c r="P353" s="97" t="s">
        <v>2824</v>
      </c>
      <c r="Q353" s="2">
        <v>0</v>
      </c>
      <c r="R353" s="97" t="s">
        <v>2824</v>
      </c>
      <c r="S353" s="100" t="s">
        <v>2825</v>
      </c>
      <c r="T353" s="121">
        <f t="shared" si="87"/>
        <v>0.8571428571428571</v>
      </c>
      <c r="U353" s="97">
        <v>1</v>
      </c>
      <c r="V353" s="97">
        <v>1.1000000000000001</v>
      </c>
      <c r="W353" s="100" t="s">
        <v>2825</v>
      </c>
      <c r="X353" s="117">
        <f t="shared" si="89"/>
        <v>0.15714285714285717</v>
      </c>
      <c r="Y353" s="97">
        <v>3</v>
      </c>
      <c r="Z353" s="97" t="s">
        <v>2295</v>
      </c>
      <c r="AA353" s="1">
        <v>415</v>
      </c>
      <c r="AB353" s="2" t="s">
        <v>46</v>
      </c>
      <c r="AC353" s="2" t="s">
        <v>1995</v>
      </c>
      <c r="AD353" s="2" t="s">
        <v>57</v>
      </c>
      <c r="AE353" s="2">
        <v>2</v>
      </c>
      <c r="AF353" s="1" t="s">
        <v>1915</v>
      </c>
      <c r="AG353" s="1" t="s">
        <v>1916</v>
      </c>
      <c r="AH353" s="98"/>
      <c r="AI353" s="16"/>
      <c r="AJ353" s="98"/>
      <c r="AK353" s="98"/>
      <c r="AL353" s="2" t="s">
        <v>148</v>
      </c>
      <c r="AM353" s="2" t="s">
        <v>427</v>
      </c>
      <c r="AO353" s="97" t="s">
        <v>148</v>
      </c>
    </row>
    <row r="354" spans="1:41" s="22" customFormat="1" ht="132" customHeight="1" x14ac:dyDescent="0.25">
      <c r="A354" s="1" t="s">
        <v>1169</v>
      </c>
      <c r="B354" s="1">
        <v>6621002530</v>
      </c>
      <c r="C354" s="26">
        <v>1026601327939</v>
      </c>
      <c r="D354" s="2" t="s">
        <v>2890</v>
      </c>
      <c r="E354" s="2" t="s">
        <v>2024</v>
      </c>
      <c r="F354" s="2">
        <v>1</v>
      </c>
      <c r="G354" s="2" t="s">
        <v>43</v>
      </c>
      <c r="H354" s="1">
        <v>1</v>
      </c>
      <c r="I354" s="1" t="s">
        <v>127</v>
      </c>
      <c r="J354" s="1">
        <v>3</v>
      </c>
      <c r="K354" s="1" t="s">
        <v>128</v>
      </c>
      <c r="L354" s="2">
        <v>1</v>
      </c>
      <c r="M354" s="2">
        <v>8</v>
      </c>
      <c r="N354" s="98">
        <v>1</v>
      </c>
      <c r="O354" s="98">
        <f t="shared" si="83"/>
        <v>8</v>
      </c>
      <c r="P354" s="97" t="s">
        <v>2824</v>
      </c>
      <c r="Q354" s="2">
        <v>0</v>
      </c>
      <c r="R354" s="97" t="s">
        <v>2824</v>
      </c>
      <c r="S354" s="100" t="s">
        <v>2825</v>
      </c>
      <c r="T354" s="121">
        <f t="shared" si="87"/>
        <v>0.8571428571428571</v>
      </c>
      <c r="U354" s="97">
        <v>1</v>
      </c>
      <c r="V354" s="97">
        <v>1.1000000000000001</v>
      </c>
      <c r="W354" s="100" t="s">
        <v>2825</v>
      </c>
      <c r="X354" s="117">
        <f t="shared" ref="X354:X358" si="90">U354*V354/7</f>
        <v>0.15714285714285717</v>
      </c>
      <c r="Y354" s="97">
        <v>3</v>
      </c>
      <c r="Z354" s="97" t="s">
        <v>2295</v>
      </c>
      <c r="AA354" s="1">
        <v>415</v>
      </c>
      <c r="AB354" s="2" t="s">
        <v>46</v>
      </c>
      <c r="AC354" s="2" t="s">
        <v>1995</v>
      </c>
      <c r="AD354" s="2" t="s">
        <v>323</v>
      </c>
      <c r="AE354" s="2">
        <v>28</v>
      </c>
      <c r="AF354" s="1" t="s">
        <v>2202</v>
      </c>
      <c r="AG354" s="1" t="s">
        <v>2203</v>
      </c>
      <c r="AH354" s="98"/>
      <c r="AI354" s="16"/>
      <c r="AJ354" s="98"/>
      <c r="AK354" s="98"/>
      <c r="AL354" s="2" t="s">
        <v>148</v>
      </c>
      <c r="AM354" s="2" t="s">
        <v>428</v>
      </c>
      <c r="AO354" s="97" t="s">
        <v>148</v>
      </c>
    </row>
    <row r="355" spans="1:41" s="22" customFormat="1" ht="80.25" customHeight="1" x14ac:dyDescent="0.25">
      <c r="A355" s="1" t="s">
        <v>1170</v>
      </c>
      <c r="B355" s="1">
        <v>6621002530</v>
      </c>
      <c r="C355" s="26">
        <v>1026601327939</v>
      </c>
      <c r="D355" s="2" t="s">
        <v>2890</v>
      </c>
      <c r="E355" s="2" t="s">
        <v>2024</v>
      </c>
      <c r="F355" s="2">
        <v>1</v>
      </c>
      <c r="G355" s="2" t="s">
        <v>43</v>
      </c>
      <c r="H355" s="1">
        <v>3</v>
      </c>
      <c r="I355" s="1" t="s">
        <v>44</v>
      </c>
      <c r="J355" s="1">
        <v>2</v>
      </c>
      <c r="K355" s="1" t="s">
        <v>45</v>
      </c>
      <c r="L355" s="1">
        <v>3</v>
      </c>
      <c r="M355" s="2" t="s">
        <v>1819</v>
      </c>
      <c r="N355" s="98">
        <v>1</v>
      </c>
      <c r="O355" s="98">
        <f t="shared" si="83"/>
        <v>2.25</v>
      </c>
      <c r="P355" s="97" t="s">
        <v>2824</v>
      </c>
      <c r="Q355" s="2">
        <v>0</v>
      </c>
      <c r="R355" s="97" t="s">
        <v>2824</v>
      </c>
      <c r="S355" s="100" t="s">
        <v>2825</v>
      </c>
      <c r="T355" s="121">
        <f t="shared" si="87"/>
        <v>0.8571428571428571</v>
      </c>
      <c r="U355" s="97">
        <v>2</v>
      </c>
      <c r="V355" s="97">
        <v>1.1000000000000001</v>
      </c>
      <c r="W355" s="100" t="s">
        <v>2825</v>
      </c>
      <c r="X355" s="117">
        <f t="shared" si="90"/>
        <v>0.31428571428571433</v>
      </c>
      <c r="Y355" s="97">
        <v>3</v>
      </c>
      <c r="Z355" s="97" t="s">
        <v>2295</v>
      </c>
      <c r="AA355" s="1">
        <v>415</v>
      </c>
      <c r="AB355" s="2" t="s">
        <v>46</v>
      </c>
      <c r="AC355" s="2" t="s">
        <v>1995</v>
      </c>
      <c r="AD355" s="2" t="s">
        <v>57</v>
      </c>
      <c r="AE355" s="2" t="s">
        <v>565</v>
      </c>
      <c r="AF355" s="1" t="s">
        <v>1684</v>
      </c>
      <c r="AG355" s="1" t="s">
        <v>1683</v>
      </c>
      <c r="AH355" s="2"/>
      <c r="AI355" s="2"/>
      <c r="AJ355" s="2"/>
      <c r="AK355" s="2"/>
      <c r="AL355" s="2" t="s">
        <v>429</v>
      </c>
      <c r="AM355" s="2" t="s">
        <v>825</v>
      </c>
      <c r="AO355" s="98" t="s">
        <v>2448</v>
      </c>
    </row>
    <row r="356" spans="1:41" s="22" customFormat="1" ht="60" customHeight="1" x14ac:dyDescent="0.25">
      <c r="A356" s="1" t="s">
        <v>1171</v>
      </c>
      <c r="B356" s="1">
        <v>6621002530</v>
      </c>
      <c r="C356" s="26">
        <v>1026601327939</v>
      </c>
      <c r="D356" s="2" t="s">
        <v>2890</v>
      </c>
      <c r="E356" s="2" t="s">
        <v>2024</v>
      </c>
      <c r="F356" s="2">
        <v>1</v>
      </c>
      <c r="G356" s="2" t="s">
        <v>43</v>
      </c>
      <c r="H356" s="1">
        <v>1</v>
      </c>
      <c r="I356" s="1" t="s">
        <v>127</v>
      </c>
      <c r="J356" s="1">
        <v>3</v>
      </c>
      <c r="K356" s="1" t="s">
        <v>128</v>
      </c>
      <c r="L356" s="1">
        <v>2</v>
      </c>
      <c r="M356" s="2" t="s">
        <v>1819</v>
      </c>
      <c r="N356" s="98">
        <v>1</v>
      </c>
      <c r="O356" s="98">
        <f t="shared" si="83"/>
        <v>1.5</v>
      </c>
      <c r="P356" s="97" t="s">
        <v>2824</v>
      </c>
      <c r="Q356" s="2">
        <v>0</v>
      </c>
      <c r="R356" s="97" t="s">
        <v>2824</v>
      </c>
      <c r="S356" s="100" t="s">
        <v>2825</v>
      </c>
      <c r="T356" s="121">
        <f t="shared" si="87"/>
        <v>0.8571428571428571</v>
      </c>
      <c r="U356" s="97">
        <v>1</v>
      </c>
      <c r="V356" s="97">
        <v>1.1000000000000001</v>
      </c>
      <c r="W356" s="100" t="s">
        <v>2825</v>
      </c>
      <c r="X356" s="117">
        <f t="shared" si="90"/>
        <v>0.15714285714285717</v>
      </c>
      <c r="Y356" s="97">
        <v>3</v>
      </c>
      <c r="Z356" s="97" t="s">
        <v>2295</v>
      </c>
      <c r="AA356" s="1">
        <v>415</v>
      </c>
      <c r="AB356" s="2" t="s">
        <v>46</v>
      </c>
      <c r="AC356" s="2" t="s">
        <v>1995</v>
      </c>
      <c r="AD356" s="2" t="s">
        <v>57</v>
      </c>
      <c r="AE356" s="2">
        <v>56</v>
      </c>
      <c r="AF356" s="1" t="s">
        <v>415</v>
      </c>
      <c r="AG356" s="1" t="s">
        <v>416</v>
      </c>
      <c r="AH356" s="2"/>
      <c r="AI356" s="2"/>
      <c r="AJ356" s="2"/>
      <c r="AK356" s="2"/>
      <c r="AL356" s="2" t="s">
        <v>148</v>
      </c>
      <c r="AM356" s="2" t="s">
        <v>2617</v>
      </c>
      <c r="AO356" s="97" t="s">
        <v>148</v>
      </c>
    </row>
    <row r="357" spans="1:41" s="22" customFormat="1" ht="60" customHeight="1" x14ac:dyDescent="0.25">
      <c r="A357" s="1" t="s">
        <v>1172</v>
      </c>
      <c r="B357" s="1">
        <v>6621002530</v>
      </c>
      <c r="C357" s="26">
        <v>1026601327939</v>
      </c>
      <c r="D357" s="2" t="s">
        <v>2890</v>
      </c>
      <c r="E357" s="2" t="s">
        <v>2024</v>
      </c>
      <c r="F357" s="2">
        <v>1</v>
      </c>
      <c r="G357" s="2" t="s">
        <v>43</v>
      </c>
      <c r="H357" s="1">
        <v>1</v>
      </c>
      <c r="I357" s="1" t="s">
        <v>127</v>
      </c>
      <c r="J357" s="1">
        <v>3</v>
      </c>
      <c r="K357" s="1" t="s">
        <v>128</v>
      </c>
      <c r="L357" s="1">
        <v>2</v>
      </c>
      <c r="M357" s="2" t="s">
        <v>1819</v>
      </c>
      <c r="N357" s="98">
        <v>1</v>
      </c>
      <c r="O357" s="98">
        <f t="shared" si="83"/>
        <v>1.5</v>
      </c>
      <c r="P357" s="97" t="s">
        <v>2824</v>
      </c>
      <c r="Q357" s="2">
        <v>0</v>
      </c>
      <c r="R357" s="97" t="s">
        <v>2824</v>
      </c>
      <c r="S357" s="100" t="s">
        <v>2825</v>
      </c>
      <c r="T357" s="121">
        <f t="shared" si="87"/>
        <v>0.8571428571428571</v>
      </c>
      <c r="U357" s="97">
        <v>1</v>
      </c>
      <c r="V357" s="97">
        <v>1.1000000000000001</v>
      </c>
      <c r="W357" s="100" t="s">
        <v>2825</v>
      </c>
      <c r="X357" s="117">
        <f t="shared" si="90"/>
        <v>0.15714285714285717</v>
      </c>
      <c r="Y357" s="97">
        <v>3</v>
      </c>
      <c r="Z357" s="97" t="s">
        <v>2295</v>
      </c>
      <c r="AA357" s="1">
        <v>415</v>
      </c>
      <c r="AB357" s="2" t="s">
        <v>46</v>
      </c>
      <c r="AC357" s="2" t="s">
        <v>1995</v>
      </c>
      <c r="AD357" s="2" t="s">
        <v>57</v>
      </c>
      <c r="AE357" s="2">
        <v>72</v>
      </c>
      <c r="AF357" s="1" t="s">
        <v>417</v>
      </c>
      <c r="AG357" s="1" t="s">
        <v>418</v>
      </c>
      <c r="AH357" s="2"/>
      <c r="AI357" s="2"/>
      <c r="AJ357" s="2"/>
      <c r="AK357" s="2"/>
      <c r="AL357" s="2" t="s">
        <v>148</v>
      </c>
      <c r="AM357" s="2" t="s">
        <v>2618</v>
      </c>
      <c r="AO357" s="97" t="s">
        <v>148</v>
      </c>
    </row>
    <row r="358" spans="1:41" s="22" customFormat="1" ht="60" customHeight="1" x14ac:dyDescent="0.25">
      <c r="A358" s="1" t="s">
        <v>1173</v>
      </c>
      <c r="B358" s="1">
        <v>6621002530</v>
      </c>
      <c r="C358" s="26">
        <v>1026601327939</v>
      </c>
      <c r="D358" s="2" t="s">
        <v>2890</v>
      </c>
      <c r="E358" s="2" t="s">
        <v>2024</v>
      </c>
      <c r="F358" s="2">
        <v>1</v>
      </c>
      <c r="G358" s="2" t="s">
        <v>43</v>
      </c>
      <c r="H358" s="1">
        <v>1</v>
      </c>
      <c r="I358" s="1" t="s">
        <v>127</v>
      </c>
      <c r="J358" s="1">
        <v>3</v>
      </c>
      <c r="K358" s="1" t="s">
        <v>128</v>
      </c>
      <c r="L358" s="2">
        <v>4</v>
      </c>
      <c r="M358" s="2" t="s">
        <v>1819</v>
      </c>
      <c r="N358" s="98">
        <v>1</v>
      </c>
      <c r="O358" s="98">
        <f t="shared" si="83"/>
        <v>3</v>
      </c>
      <c r="P358" s="97" t="s">
        <v>2824</v>
      </c>
      <c r="Q358" s="2">
        <v>0</v>
      </c>
      <c r="R358" s="97" t="s">
        <v>2824</v>
      </c>
      <c r="S358" s="100" t="s">
        <v>2825</v>
      </c>
      <c r="T358" s="121">
        <f t="shared" si="87"/>
        <v>0.8571428571428571</v>
      </c>
      <c r="U358" s="97">
        <v>2</v>
      </c>
      <c r="V358" s="97">
        <v>1.1000000000000001</v>
      </c>
      <c r="W358" s="100" t="s">
        <v>2825</v>
      </c>
      <c r="X358" s="117">
        <f t="shared" si="90"/>
        <v>0.31428571428571433</v>
      </c>
      <c r="Y358" s="97">
        <v>3</v>
      </c>
      <c r="Z358" s="97" t="s">
        <v>2295</v>
      </c>
      <c r="AA358" s="1">
        <v>415</v>
      </c>
      <c r="AB358" s="2" t="s">
        <v>46</v>
      </c>
      <c r="AC358" s="2" t="s">
        <v>1995</v>
      </c>
      <c r="AD358" s="2" t="s">
        <v>377</v>
      </c>
      <c r="AE358" s="2">
        <v>14</v>
      </c>
      <c r="AF358" s="1" t="s">
        <v>419</v>
      </c>
      <c r="AG358" s="1" t="s">
        <v>420</v>
      </c>
      <c r="AH358" s="2"/>
      <c r="AI358" s="2"/>
      <c r="AJ358" s="2"/>
      <c r="AK358" s="2"/>
      <c r="AL358" s="2" t="s">
        <v>148</v>
      </c>
      <c r="AM358" s="2" t="s">
        <v>2614</v>
      </c>
      <c r="AO358" s="97" t="s">
        <v>148</v>
      </c>
    </row>
    <row r="359" spans="1:41" s="22" customFormat="1" ht="60" customHeight="1" x14ac:dyDescent="0.25">
      <c r="A359" s="1" t="s">
        <v>1174</v>
      </c>
      <c r="B359" s="1">
        <v>6621002530</v>
      </c>
      <c r="C359" s="26">
        <v>1026601327939</v>
      </c>
      <c r="D359" s="2" t="s">
        <v>2890</v>
      </c>
      <c r="E359" s="2" t="s">
        <v>2024</v>
      </c>
      <c r="F359" s="18">
        <v>1</v>
      </c>
      <c r="G359" s="18" t="s">
        <v>603</v>
      </c>
      <c r="H359" s="18">
        <v>1</v>
      </c>
      <c r="I359" s="18" t="s">
        <v>625</v>
      </c>
      <c r="J359" s="18">
        <v>3</v>
      </c>
      <c r="K359" s="18" t="s">
        <v>626</v>
      </c>
      <c r="L359" s="14">
        <v>3</v>
      </c>
      <c r="M359" s="14" t="s">
        <v>1819</v>
      </c>
      <c r="N359" s="98">
        <v>1</v>
      </c>
      <c r="O359" s="98">
        <f t="shared" si="83"/>
        <v>2.25</v>
      </c>
      <c r="P359" s="97" t="s">
        <v>2824</v>
      </c>
      <c r="Q359" s="14">
        <v>0</v>
      </c>
      <c r="R359" s="97" t="s">
        <v>2824</v>
      </c>
      <c r="S359" s="100" t="s">
        <v>2825</v>
      </c>
      <c r="T359" s="121">
        <f t="shared" si="87"/>
        <v>0.8571428571428571</v>
      </c>
      <c r="U359" s="97">
        <v>2</v>
      </c>
      <c r="V359" s="97">
        <v>1.1000000000000001</v>
      </c>
      <c r="W359" s="100" t="s">
        <v>2825</v>
      </c>
      <c r="X359" s="117">
        <f t="shared" ref="X359" si="91">U359*V359/7</f>
        <v>0.31428571428571433</v>
      </c>
      <c r="Y359" s="97">
        <v>3</v>
      </c>
      <c r="Z359" s="97" t="s">
        <v>2295</v>
      </c>
      <c r="AA359" s="18">
        <v>415</v>
      </c>
      <c r="AB359" s="19" t="s">
        <v>798</v>
      </c>
      <c r="AC359" s="2" t="s">
        <v>1995</v>
      </c>
      <c r="AD359" s="14" t="s">
        <v>202</v>
      </c>
      <c r="AE359" s="14">
        <v>55</v>
      </c>
      <c r="AF359" s="14" t="s">
        <v>1686</v>
      </c>
      <c r="AG359" s="14" t="s">
        <v>1685</v>
      </c>
      <c r="AH359" s="14"/>
      <c r="AI359" s="14"/>
      <c r="AJ359" s="14"/>
      <c r="AK359" s="14"/>
      <c r="AL359" s="2" t="s">
        <v>148</v>
      </c>
      <c r="AM359" s="14" t="s">
        <v>1687</v>
      </c>
      <c r="AO359" s="97" t="s">
        <v>148</v>
      </c>
    </row>
    <row r="360" spans="1:41" s="22" customFormat="1" ht="60" customHeight="1" x14ac:dyDescent="0.25">
      <c r="A360" s="1" t="s">
        <v>1175</v>
      </c>
      <c r="B360" s="1">
        <v>6621002530</v>
      </c>
      <c r="C360" s="26">
        <v>1026601327939</v>
      </c>
      <c r="D360" s="2" t="s">
        <v>2890</v>
      </c>
      <c r="E360" s="2" t="s">
        <v>2024</v>
      </c>
      <c r="F360" s="2">
        <v>1</v>
      </c>
      <c r="G360" s="2" t="s">
        <v>43</v>
      </c>
      <c r="H360" s="1">
        <v>1</v>
      </c>
      <c r="I360" s="1" t="s">
        <v>127</v>
      </c>
      <c r="J360" s="1">
        <v>3</v>
      </c>
      <c r="K360" s="1" t="s">
        <v>128</v>
      </c>
      <c r="L360" s="1">
        <v>2</v>
      </c>
      <c r="M360" s="2">
        <v>0.75</v>
      </c>
      <c r="N360" s="98">
        <v>1</v>
      </c>
      <c r="O360" s="98">
        <f t="shared" si="83"/>
        <v>1.5</v>
      </c>
      <c r="P360" s="97" t="s">
        <v>2824</v>
      </c>
      <c r="Q360" s="2">
        <v>0</v>
      </c>
      <c r="R360" s="97" t="s">
        <v>2824</v>
      </c>
      <c r="S360" s="97" t="s">
        <v>2824</v>
      </c>
      <c r="T360" s="97" t="s">
        <v>2824</v>
      </c>
      <c r="U360" s="97" t="s">
        <v>2824</v>
      </c>
      <c r="V360" s="97" t="s">
        <v>2824</v>
      </c>
      <c r="W360" s="97" t="s">
        <v>2824</v>
      </c>
      <c r="X360" s="97" t="s">
        <v>2824</v>
      </c>
      <c r="Y360" s="97" t="s">
        <v>2824</v>
      </c>
      <c r="Z360" s="97" t="s">
        <v>2824</v>
      </c>
      <c r="AA360" s="1">
        <v>415</v>
      </c>
      <c r="AB360" s="2" t="s">
        <v>46</v>
      </c>
      <c r="AC360" s="2" t="s">
        <v>1995</v>
      </c>
      <c r="AD360" s="2" t="s">
        <v>47</v>
      </c>
      <c r="AE360" s="2">
        <v>54</v>
      </c>
      <c r="AF360" s="1" t="s">
        <v>1679</v>
      </c>
      <c r="AG360" s="1" t="s">
        <v>1680</v>
      </c>
      <c r="AH360" s="2"/>
      <c r="AI360" s="2"/>
      <c r="AJ360" s="2"/>
      <c r="AK360" s="2"/>
      <c r="AL360" s="2" t="s">
        <v>429</v>
      </c>
      <c r="AM360" s="2" t="s">
        <v>424</v>
      </c>
      <c r="AO360" s="98" t="s">
        <v>2448</v>
      </c>
    </row>
    <row r="361" spans="1:41" s="22" customFormat="1" ht="70.5" customHeight="1" x14ac:dyDescent="0.25">
      <c r="A361" s="1" t="s">
        <v>1176</v>
      </c>
      <c r="B361" s="1">
        <v>6621002530</v>
      </c>
      <c r="C361" s="26">
        <v>1026601327939</v>
      </c>
      <c r="D361" s="2" t="s">
        <v>2890</v>
      </c>
      <c r="E361" s="2" t="s">
        <v>2024</v>
      </c>
      <c r="F361" s="2">
        <v>1</v>
      </c>
      <c r="G361" s="2" t="s">
        <v>43</v>
      </c>
      <c r="H361" s="1">
        <v>1</v>
      </c>
      <c r="I361" s="1" t="s">
        <v>127</v>
      </c>
      <c r="J361" s="1">
        <v>3</v>
      </c>
      <c r="K361" s="1" t="s">
        <v>128</v>
      </c>
      <c r="L361" s="2">
        <v>5</v>
      </c>
      <c r="M361" s="2">
        <v>0.75</v>
      </c>
      <c r="N361" s="98">
        <v>1</v>
      </c>
      <c r="O361" s="98">
        <f t="shared" si="83"/>
        <v>3.75</v>
      </c>
      <c r="P361" s="97" t="s">
        <v>2824</v>
      </c>
      <c r="Q361" s="2">
        <v>0</v>
      </c>
      <c r="R361" s="97" t="s">
        <v>2824</v>
      </c>
      <c r="S361" s="100" t="s">
        <v>2825</v>
      </c>
      <c r="T361" s="121">
        <f t="shared" si="87"/>
        <v>0.8571428571428571</v>
      </c>
      <c r="U361" s="97">
        <v>1</v>
      </c>
      <c r="V361" s="97">
        <v>1.1000000000000001</v>
      </c>
      <c r="W361" s="100" t="s">
        <v>2825</v>
      </c>
      <c r="X361" s="117">
        <f t="shared" ref="X361:X370" si="92">U361*V361/7</f>
        <v>0.15714285714285717</v>
      </c>
      <c r="Y361" s="97">
        <v>3</v>
      </c>
      <c r="Z361" s="97" t="s">
        <v>2295</v>
      </c>
      <c r="AA361" s="1">
        <v>415</v>
      </c>
      <c r="AB361" s="2" t="s">
        <v>46</v>
      </c>
      <c r="AC361" s="2" t="s">
        <v>1995</v>
      </c>
      <c r="AD361" s="2" t="s">
        <v>421</v>
      </c>
      <c r="AE361" s="2">
        <v>6</v>
      </c>
      <c r="AF361" s="1" t="s">
        <v>1917</v>
      </c>
      <c r="AG361" s="1" t="s">
        <v>1918</v>
      </c>
      <c r="AH361" s="2"/>
      <c r="AI361" s="2"/>
      <c r="AJ361" s="2"/>
      <c r="AK361" s="2"/>
      <c r="AL361" s="2" t="s">
        <v>148</v>
      </c>
      <c r="AM361" s="2" t="s">
        <v>2615</v>
      </c>
      <c r="AO361" s="97" t="s">
        <v>148</v>
      </c>
    </row>
    <row r="362" spans="1:41" s="22" customFormat="1" ht="137.25" customHeight="1" x14ac:dyDescent="0.25">
      <c r="A362" s="1" t="s">
        <v>1177</v>
      </c>
      <c r="B362" s="1">
        <v>6621002530</v>
      </c>
      <c r="C362" s="26">
        <v>1026601327939</v>
      </c>
      <c r="D362" s="2" t="s">
        <v>2890</v>
      </c>
      <c r="E362" s="2" t="s">
        <v>2024</v>
      </c>
      <c r="F362" s="2">
        <v>1</v>
      </c>
      <c r="G362" s="2" t="s">
        <v>43</v>
      </c>
      <c r="H362" s="1">
        <v>3</v>
      </c>
      <c r="I362" s="1" t="s">
        <v>44</v>
      </c>
      <c r="J362" s="1">
        <v>3</v>
      </c>
      <c r="K362" s="1" t="s">
        <v>128</v>
      </c>
      <c r="L362" s="1">
        <v>3</v>
      </c>
      <c r="M362" s="2" t="s">
        <v>1819</v>
      </c>
      <c r="N362" s="98">
        <v>1</v>
      </c>
      <c r="O362" s="98">
        <f t="shared" si="83"/>
        <v>2.25</v>
      </c>
      <c r="P362" s="97" t="s">
        <v>2824</v>
      </c>
      <c r="Q362" s="2">
        <v>0</v>
      </c>
      <c r="R362" s="97" t="s">
        <v>2824</v>
      </c>
      <c r="S362" s="100" t="s">
        <v>2825</v>
      </c>
      <c r="T362" s="121">
        <f t="shared" si="87"/>
        <v>0.8571428571428571</v>
      </c>
      <c r="U362" s="97">
        <v>1</v>
      </c>
      <c r="V362" s="97">
        <v>1.1000000000000001</v>
      </c>
      <c r="W362" s="100" t="s">
        <v>2825</v>
      </c>
      <c r="X362" s="117">
        <f t="shared" si="92"/>
        <v>0.15714285714285717</v>
      </c>
      <c r="Y362" s="97">
        <v>3</v>
      </c>
      <c r="Z362" s="97" t="s">
        <v>2295</v>
      </c>
      <c r="AA362" s="1">
        <v>415</v>
      </c>
      <c r="AB362" s="2" t="s">
        <v>46</v>
      </c>
      <c r="AC362" s="2" t="s">
        <v>1995</v>
      </c>
      <c r="AD362" s="2" t="s">
        <v>270</v>
      </c>
      <c r="AE362" s="2">
        <v>37</v>
      </c>
      <c r="AF362" s="1" t="s">
        <v>422</v>
      </c>
      <c r="AG362" s="1" t="s">
        <v>423</v>
      </c>
      <c r="AH362" s="2"/>
      <c r="AI362" s="2"/>
      <c r="AJ362" s="2"/>
      <c r="AK362" s="2"/>
      <c r="AL362" s="2" t="s">
        <v>148</v>
      </c>
      <c r="AM362" s="2" t="s">
        <v>2623</v>
      </c>
      <c r="AO362" s="97" t="s">
        <v>148</v>
      </c>
    </row>
    <row r="363" spans="1:41" s="22" customFormat="1" ht="62.25" customHeight="1" x14ac:dyDescent="0.25">
      <c r="A363" s="1" t="s">
        <v>1178</v>
      </c>
      <c r="B363" s="1">
        <v>6621002530</v>
      </c>
      <c r="C363" s="26">
        <v>1026601327939</v>
      </c>
      <c r="D363" s="2" t="s">
        <v>2890</v>
      </c>
      <c r="E363" s="2" t="s">
        <v>2024</v>
      </c>
      <c r="F363" s="2">
        <v>1</v>
      </c>
      <c r="G363" s="2" t="s">
        <v>43</v>
      </c>
      <c r="H363" s="1">
        <v>1</v>
      </c>
      <c r="I363" s="1" t="s">
        <v>127</v>
      </c>
      <c r="J363" s="1">
        <v>3</v>
      </c>
      <c r="K363" s="1" t="s">
        <v>128</v>
      </c>
      <c r="L363" s="1">
        <v>1</v>
      </c>
      <c r="M363" s="2" t="s">
        <v>1819</v>
      </c>
      <c r="N363" s="98">
        <v>1</v>
      </c>
      <c r="O363" s="98">
        <f t="shared" si="83"/>
        <v>0.75</v>
      </c>
      <c r="P363" s="97" t="s">
        <v>2824</v>
      </c>
      <c r="Q363" s="2">
        <v>0</v>
      </c>
      <c r="R363" s="97" t="s">
        <v>2824</v>
      </c>
      <c r="S363" s="100" t="s">
        <v>2825</v>
      </c>
      <c r="T363" s="121">
        <f t="shared" si="87"/>
        <v>0.8571428571428571</v>
      </c>
      <c r="U363" s="97">
        <v>1</v>
      </c>
      <c r="V363" s="97">
        <v>1.1000000000000001</v>
      </c>
      <c r="W363" s="100" t="s">
        <v>2825</v>
      </c>
      <c r="X363" s="117">
        <f t="shared" si="92"/>
        <v>0.15714285714285717</v>
      </c>
      <c r="Y363" s="97">
        <v>3</v>
      </c>
      <c r="Z363" s="97" t="s">
        <v>2295</v>
      </c>
      <c r="AA363" s="1">
        <v>415</v>
      </c>
      <c r="AB363" s="2" t="s">
        <v>46</v>
      </c>
      <c r="AC363" s="2" t="s">
        <v>1995</v>
      </c>
      <c r="AD363" s="2" t="s">
        <v>270</v>
      </c>
      <c r="AE363" s="5">
        <v>58</v>
      </c>
      <c r="AF363" s="1" t="s">
        <v>1919</v>
      </c>
      <c r="AG363" s="1" t="s">
        <v>1920</v>
      </c>
      <c r="AH363" s="2"/>
      <c r="AI363" s="2"/>
      <c r="AJ363" s="2"/>
      <c r="AK363" s="2"/>
      <c r="AL363" s="2" t="s">
        <v>148</v>
      </c>
      <c r="AM363" s="1" t="s">
        <v>270</v>
      </c>
      <c r="AO363" s="97" t="s">
        <v>148</v>
      </c>
    </row>
    <row r="364" spans="1:41" s="22" customFormat="1" ht="62.25" customHeight="1" x14ac:dyDescent="0.25">
      <c r="A364" s="1" t="s">
        <v>1179</v>
      </c>
      <c r="B364" s="1">
        <v>6621002530</v>
      </c>
      <c r="C364" s="26">
        <v>1026601327939</v>
      </c>
      <c r="D364" s="2" t="s">
        <v>2890</v>
      </c>
      <c r="E364" s="2" t="s">
        <v>2024</v>
      </c>
      <c r="F364" s="2">
        <v>1</v>
      </c>
      <c r="G364" s="2" t="s">
        <v>43</v>
      </c>
      <c r="H364" s="1">
        <v>1</v>
      </c>
      <c r="I364" s="1" t="s">
        <v>127</v>
      </c>
      <c r="J364" s="1">
        <v>3</v>
      </c>
      <c r="K364" s="1" t="s">
        <v>128</v>
      </c>
      <c r="L364" s="1">
        <v>2</v>
      </c>
      <c r="M364" s="2" t="s">
        <v>1819</v>
      </c>
      <c r="N364" s="98">
        <v>1</v>
      </c>
      <c r="O364" s="98">
        <f t="shared" si="83"/>
        <v>1.5</v>
      </c>
      <c r="P364" s="97" t="s">
        <v>2824</v>
      </c>
      <c r="Q364" s="2">
        <v>0</v>
      </c>
      <c r="R364" s="97" t="s">
        <v>2824</v>
      </c>
      <c r="S364" s="100" t="s">
        <v>2825</v>
      </c>
      <c r="T364" s="121">
        <f t="shared" si="87"/>
        <v>0.8571428571428571</v>
      </c>
      <c r="U364" s="97">
        <v>1</v>
      </c>
      <c r="V364" s="97">
        <v>1.1000000000000001</v>
      </c>
      <c r="W364" s="100" t="s">
        <v>2825</v>
      </c>
      <c r="X364" s="117">
        <f t="shared" si="92"/>
        <v>0.15714285714285717</v>
      </c>
      <c r="Y364" s="97">
        <v>3</v>
      </c>
      <c r="Z364" s="97" t="s">
        <v>2295</v>
      </c>
      <c r="AA364" s="1">
        <v>415</v>
      </c>
      <c r="AB364" s="2" t="s">
        <v>46</v>
      </c>
      <c r="AC364" s="2" t="s">
        <v>1995</v>
      </c>
      <c r="AD364" s="2" t="s">
        <v>270</v>
      </c>
      <c r="AE364" s="2">
        <v>44</v>
      </c>
      <c r="AF364" s="1" t="s">
        <v>430</v>
      </c>
      <c r="AG364" s="1" t="s">
        <v>431</v>
      </c>
      <c r="AH364" s="2"/>
      <c r="AI364" s="2"/>
      <c r="AJ364" s="2"/>
      <c r="AK364" s="2"/>
      <c r="AL364" s="2" t="s">
        <v>148</v>
      </c>
      <c r="AM364" s="2" t="s">
        <v>2624</v>
      </c>
      <c r="AO364" s="97" t="s">
        <v>148</v>
      </c>
    </row>
    <row r="365" spans="1:41" s="22" customFormat="1" ht="62.25" customHeight="1" x14ac:dyDescent="0.25">
      <c r="A365" s="1" t="s">
        <v>1180</v>
      </c>
      <c r="B365" s="1">
        <v>6621002530</v>
      </c>
      <c r="C365" s="26">
        <v>1026601327939</v>
      </c>
      <c r="D365" s="2" t="s">
        <v>2890</v>
      </c>
      <c r="E365" s="2" t="s">
        <v>2024</v>
      </c>
      <c r="F365" s="2">
        <v>1</v>
      </c>
      <c r="G365" s="2" t="s">
        <v>43</v>
      </c>
      <c r="H365" s="1">
        <v>1</v>
      </c>
      <c r="I365" s="1" t="s">
        <v>127</v>
      </c>
      <c r="J365" s="1">
        <v>3</v>
      </c>
      <c r="K365" s="1" t="s">
        <v>128</v>
      </c>
      <c r="L365" s="1">
        <v>2</v>
      </c>
      <c r="M365" s="2" t="s">
        <v>1819</v>
      </c>
      <c r="N365" s="98">
        <v>1</v>
      </c>
      <c r="O365" s="98">
        <f t="shared" si="83"/>
        <v>1.5</v>
      </c>
      <c r="P365" s="97" t="s">
        <v>2824</v>
      </c>
      <c r="Q365" s="2">
        <v>0</v>
      </c>
      <c r="R365" s="97" t="s">
        <v>2824</v>
      </c>
      <c r="S365" s="100" t="s">
        <v>2825</v>
      </c>
      <c r="T365" s="121">
        <f t="shared" si="87"/>
        <v>0.8571428571428571</v>
      </c>
      <c r="U365" s="97">
        <v>1</v>
      </c>
      <c r="V365" s="97">
        <v>1.1000000000000001</v>
      </c>
      <c r="W365" s="100" t="s">
        <v>2825</v>
      </c>
      <c r="X365" s="117">
        <f t="shared" si="92"/>
        <v>0.15714285714285717</v>
      </c>
      <c r="Y365" s="97">
        <v>3</v>
      </c>
      <c r="Z365" s="97" t="s">
        <v>2295</v>
      </c>
      <c r="AA365" s="1">
        <v>415</v>
      </c>
      <c r="AB365" s="2" t="s">
        <v>46</v>
      </c>
      <c r="AC365" s="2" t="s">
        <v>1995</v>
      </c>
      <c r="AD365" s="2" t="s">
        <v>270</v>
      </c>
      <c r="AE365" s="2">
        <v>63</v>
      </c>
      <c r="AF365" s="1" t="s">
        <v>1921</v>
      </c>
      <c r="AG365" s="1" t="s">
        <v>1922</v>
      </c>
      <c r="AH365" s="2"/>
      <c r="AI365" s="2"/>
      <c r="AJ365" s="2"/>
      <c r="AK365" s="2"/>
      <c r="AL365" s="2" t="s">
        <v>148</v>
      </c>
      <c r="AM365" s="2" t="s">
        <v>434</v>
      </c>
      <c r="AO365" s="97" t="s">
        <v>148</v>
      </c>
    </row>
    <row r="366" spans="1:41" s="22" customFormat="1" ht="62.25" customHeight="1" x14ac:dyDescent="0.25">
      <c r="A366" s="1" t="s">
        <v>1181</v>
      </c>
      <c r="B366" s="1">
        <v>6621002530</v>
      </c>
      <c r="C366" s="26">
        <v>1026601327939</v>
      </c>
      <c r="D366" s="2" t="s">
        <v>2890</v>
      </c>
      <c r="E366" s="2" t="s">
        <v>2024</v>
      </c>
      <c r="F366" s="2">
        <v>1</v>
      </c>
      <c r="G366" s="2" t="s">
        <v>43</v>
      </c>
      <c r="H366" s="1">
        <v>1</v>
      </c>
      <c r="I366" s="1" t="s">
        <v>127</v>
      </c>
      <c r="J366" s="1">
        <v>3</v>
      </c>
      <c r="K366" s="1" t="s">
        <v>128</v>
      </c>
      <c r="L366" s="2">
        <v>2</v>
      </c>
      <c r="M366" s="2" t="s">
        <v>1819</v>
      </c>
      <c r="N366" s="98">
        <v>1</v>
      </c>
      <c r="O366" s="98">
        <f t="shared" si="83"/>
        <v>1.5</v>
      </c>
      <c r="P366" s="97" t="s">
        <v>2824</v>
      </c>
      <c r="Q366" s="97">
        <v>0</v>
      </c>
      <c r="R366" s="97" t="s">
        <v>2824</v>
      </c>
      <c r="S366" s="100" t="s">
        <v>2825</v>
      </c>
      <c r="T366" s="121">
        <f t="shared" si="87"/>
        <v>0.8571428571428571</v>
      </c>
      <c r="U366" s="97">
        <v>2</v>
      </c>
      <c r="V366" s="97">
        <v>1.1000000000000001</v>
      </c>
      <c r="W366" s="100" t="s">
        <v>2825</v>
      </c>
      <c r="X366" s="117">
        <f t="shared" si="92"/>
        <v>0.31428571428571433</v>
      </c>
      <c r="Y366" s="97">
        <v>3</v>
      </c>
      <c r="Z366" s="97" t="s">
        <v>2295</v>
      </c>
      <c r="AA366" s="1">
        <v>415</v>
      </c>
      <c r="AB366" s="2" t="s">
        <v>46</v>
      </c>
      <c r="AC366" s="2" t="s">
        <v>1995</v>
      </c>
      <c r="AD366" s="2" t="s">
        <v>432</v>
      </c>
      <c r="AE366" s="2">
        <v>8</v>
      </c>
      <c r="AF366" s="1" t="s">
        <v>1923</v>
      </c>
      <c r="AG366" s="1">
        <v>60.286316999999997</v>
      </c>
      <c r="AH366" s="2"/>
      <c r="AI366" s="2"/>
      <c r="AJ366" s="2"/>
      <c r="AK366" s="2"/>
      <c r="AL366" s="2" t="s">
        <v>148</v>
      </c>
      <c r="AM366" s="2" t="s">
        <v>2613</v>
      </c>
      <c r="AO366" s="97" t="s">
        <v>148</v>
      </c>
    </row>
    <row r="367" spans="1:41" s="22" customFormat="1" ht="63.75" customHeight="1" x14ac:dyDescent="0.25">
      <c r="A367" s="1" t="s">
        <v>1182</v>
      </c>
      <c r="B367" s="1">
        <v>6621002530</v>
      </c>
      <c r="C367" s="26">
        <v>1026601327939</v>
      </c>
      <c r="D367" s="2" t="s">
        <v>2890</v>
      </c>
      <c r="E367" s="2" t="s">
        <v>2024</v>
      </c>
      <c r="F367" s="2">
        <v>1</v>
      </c>
      <c r="G367" s="2" t="s">
        <v>43</v>
      </c>
      <c r="H367" s="1">
        <v>1</v>
      </c>
      <c r="I367" s="1" t="s">
        <v>127</v>
      </c>
      <c r="J367" s="1">
        <v>3</v>
      </c>
      <c r="K367" s="1" t="s">
        <v>128</v>
      </c>
      <c r="L367" s="2">
        <v>1</v>
      </c>
      <c r="M367" s="2" t="s">
        <v>1819</v>
      </c>
      <c r="N367" s="98">
        <v>1</v>
      </c>
      <c r="O367" s="98">
        <f t="shared" si="83"/>
        <v>0.75</v>
      </c>
      <c r="P367" s="97" t="s">
        <v>2824</v>
      </c>
      <c r="Q367" s="97">
        <v>0</v>
      </c>
      <c r="R367" s="97" t="s">
        <v>2824</v>
      </c>
      <c r="S367" s="100" t="s">
        <v>2825</v>
      </c>
      <c r="T367" s="121">
        <f t="shared" si="87"/>
        <v>0.8571428571428571</v>
      </c>
      <c r="U367" s="97">
        <v>1</v>
      </c>
      <c r="V367" s="97">
        <v>1.1000000000000001</v>
      </c>
      <c r="W367" s="100" t="s">
        <v>2825</v>
      </c>
      <c r="X367" s="117">
        <f t="shared" si="92"/>
        <v>0.15714285714285717</v>
      </c>
      <c r="Y367" s="97">
        <v>3</v>
      </c>
      <c r="Z367" s="97" t="s">
        <v>2295</v>
      </c>
      <c r="AA367" s="1">
        <v>415</v>
      </c>
      <c r="AB367" s="2" t="s">
        <v>46</v>
      </c>
      <c r="AC367" s="2" t="s">
        <v>1995</v>
      </c>
      <c r="AD367" s="2" t="s">
        <v>433</v>
      </c>
      <c r="AE367" s="2" t="s">
        <v>1688</v>
      </c>
      <c r="AF367" s="1" t="s">
        <v>1689</v>
      </c>
      <c r="AG367" s="1" t="s">
        <v>1690</v>
      </c>
      <c r="AH367" s="2"/>
      <c r="AI367" s="2"/>
      <c r="AJ367" s="2"/>
      <c r="AK367" s="2"/>
      <c r="AL367" s="2" t="s">
        <v>148</v>
      </c>
      <c r="AM367" s="2" t="s">
        <v>2611</v>
      </c>
      <c r="AO367" s="97" t="s">
        <v>148</v>
      </c>
    </row>
    <row r="368" spans="1:41" s="22" customFormat="1" ht="60" customHeight="1" x14ac:dyDescent="0.25">
      <c r="A368" s="1" t="s">
        <v>1183</v>
      </c>
      <c r="B368" s="1">
        <v>6621002530</v>
      </c>
      <c r="C368" s="26">
        <v>1026601327939</v>
      </c>
      <c r="D368" s="2" t="s">
        <v>2890</v>
      </c>
      <c r="E368" s="2" t="s">
        <v>2024</v>
      </c>
      <c r="F368" s="2">
        <v>1</v>
      </c>
      <c r="G368" s="2" t="s">
        <v>43</v>
      </c>
      <c r="H368" s="1">
        <v>3</v>
      </c>
      <c r="I368" s="1" t="s">
        <v>44</v>
      </c>
      <c r="J368" s="1">
        <v>2</v>
      </c>
      <c r="K368" s="1" t="s">
        <v>45</v>
      </c>
      <c r="L368" s="2">
        <v>2</v>
      </c>
      <c r="M368" s="2">
        <v>8</v>
      </c>
      <c r="N368" s="98">
        <v>1</v>
      </c>
      <c r="O368" s="98">
        <f t="shared" si="83"/>
        <v>16</v>
      </c>
      <c r="P368" s="97" t="s">
        <v>2824</v>
      </c>
      <c r="Q368" s="97">
        <v>0</v>
      </c>
      <c r="R368" s="97" t="s">
        <v>2824</v>
      </c>
      <c r="S368" s="100" t="s">
        <v>2825</v>
      </c>
      <c r="T368" s="121">
        <f t="shared" si="87"/>
        <v>0.8571428571428571</v>
      </c>
      <c r="U368" s="97">
        <v>1</v>
      </c>
      <c r="V368" s="97">
        <v>1.1000000000000001</v>
      </c>
      <c r="W368" s="100" t="s">
        <v>2825</v>
      </c>
      <c r="X368" s="117">
        <f t="shared" si="92"/>
        <v>0.15714285714285717</v>
      </c>
      <c r="Y368" s="97">
        <v>3</v>
      </c>
      <c r="Z368" s="97" t="s">
        <v>2295</v>
      </c>
      <c r="AA368" s="1">
        <v>415</v>
      </c>
      <c r="AB368" s="2" t="s">
        <v>46</v>
      </c>
      <c r="AC368" s="2" t="s">
        <v>1995</v>
      </c>
      <c r="AD368" s="2" t="s">
        <v>47</v>
      </c>
      <c r="AE368" s="2">
        <v>32</v>
      </c>
      <c r="AF368" s="1" t="s">
        <v>2034</v>
      </c>
      <c r="AG368" s="1" t="s">
        <v>2035</v>
      </c>
      <c r="AH368" s="2"/>
      <c r="AI368" s="2"/>
      <c r="AJ368" s="2"/>
      <c r="AK368" s="2"/>
      <c r="AL368" s="2" t="s">
        <v>457</v>
      </c>
      <c r="AM368" s="2" t="s">
        <v>435</v>
      </c>
      <c r="AO368" s="98" t="s">
        <v>2447</v>
      </c>
    </row>
    <row r="369" spans="1:41" s="22" customFormat="1" ht="179.25" customHeight="1" x14ac:dyDescent="0.25">
      <c r="A369" s="1" t="s">
        <v>1184</v>
      </c>
      <c r="B369" s="1">
        <v>6621002530</v>
      </c>
      <c r="C369" s="26">
        <v>1026601327939</v>
      </c>
      <c r="D369" s="2" t="s">
        <v>2890</v>
      </c>
      <c r="E369" s="2" t="s">
        <v>2024</v>
      </c>
      <c r="F369" s="2">
        <v>1</v>
      </c>
      <c r="G369" s="2" t="s">
        <v>43</v>
      </c>
      <c r="H369" s="1">
        <v>1</v>
      </c>
      <c r="I369" s="1" t="s">
        <v>127</v>
      </c>
      <c r="J369" s="1">
        <v>3</v>
      </c>
      <c r="K369" s="1" t="s">
        <v>128</v>
      </c>
      <c r="L369" s="2">
        <v>3</v>
      </c>
      <c r="M369" s="2" t="s">
        <v>1819</v>
      </c>
      <c r="N369" s="98">
        <v>1</v>
      </c>
      <c r="O369" s="98">
        <f t="shared" si="83"/>
        <v>2.25</v>
      </c>
      <c r="P369" s="97" t="s">
        <v>2824</v>
      </c>
      <c r="Q369" s="97">
        <v>0</v>
      </c>
      <c r="R369" s="97" t="s">
        <v>2824</v>
      </c>
      <c r="S369" s="100" t="s">
        <v>2825</v>
      </c>
      <c r="T369" s="121">
        <f t="shared" si="87"/>
        <v>0.8571428571428571</v>
      </c>
      <c r="U369" s="97">
        <v>2</v>
      </c>
      <c r="V369" s="97">
        <v>1.1000000000000001</v>
      </c>
      <c r="W369" s="100" t="s">
        <v>2825</v>
      </c>
      <c r="X369" s="117">
        <f t="shared" si="92"/>
        <v>0.31428571428571433</v>
      </c>
      <c r="Y369" s="97">
        <v>3</v>
      </c>
      <c r="Z369" s="97" t="s">
        <v>2295</v>
      </c>
      <c r="AA369" s="1">
        <v>415</v>
      </c>
      <c r="AB369" s="2" t="s">
        <v>46</v>
      </c>
      <c r="AC369" s="2" t="s">
        <v>1995</v>
      </c>
      <c r="AD369" s="2" t="s">
        <v>341</v>
      </c>
      <c r="AE369" s="2">
        <v>2</v>
      </c>
      <c r="AF369" s="1" t="s">
        <v>1924</v>
      </c>
      <c r="AG369" s="1" t="s">
        <v>2036</v>
      </c>
      <c r="AH369" s="2"/>
      <c r="AI369" s="2"/>
      <c r="AJ369" s="2"/>
      <c r="AK369" s="2"/>
      <c r="AL369" s="2" t="s">
        <v>148</v>
      </c>
      <c r="AM369" s="2" t="s">
        <v>2626</v>
      </c>
      <c r="AO369" s="97" t="s">
        <v>148</v>
      </c>
    </row>
    <row r="370" spans="1:41" s="22" customFormat="1" ht="60" customHeight="1" x14ac:dyDescent="0.25">
      <c r="A370" s="1" t="s">
        <v>1185</v>
      </c>
      <c r="B370" s="1">
        <v>6621002530</v>
      </c>
      <c r="C370" s="26">
        <v>1026601327939</v>
      </c>
      <c r="D370" s="2" t="s">
        <v>2890</v>
      </c>
      <c r="E370" s="2" t="s">
        <v>2024</v>
      </c>
      <c r="F370" s="2">
        <v>1</v>
      </c>
      <c r="G370" s="2" t="s">
        <v>43</v>
      </c>
      <c r="H370" s="1">
        <v>1</v>
      </c>
      <c r="I370" s="1" t="s">
        <v>127</v>
      </c>
      <c r="J370" s="1">
        <v>3</v>
      </c>
      <c r="K370" s="1" t="s">
        <v>128</v>
      </c>
      <c r="L370" s="2">
        <v>1</v>
      </c>
      <c r="M370" s="2" t="s">
        <v>1819</v>
      </c>
      <c r="N370" s="98">
        <v>1</v>
      </c>
      <c r="O370" s="98">
        <f t="shared" si="83"/>
        <v>0.75</v>
      </c>
      <c r="P370" s="97" t="s">
        <v>2824</v>
      </c>
      <c r="Q370" s="97">
        <v>0</v>
      </c>
      <c r="R370" s="97" t="s">
        <v>2824</v>
      </c>
      <c r="S370" s="100" t="s">
        <v>2825</v>
      </c>
      <c r="T370" s="121">
        <f t="shared" si="87"/>
        <v>0.8571428571428571</v>
      </c>
      <c r="U370" s="97">
        <v>1</v>
      </c>
      <c r="V370" s="97">
        <v>1.1000000000000001</v>
      </c>
      <c r="W370" s="100" t="s">
        <v>2825</v>
      </c>
      <c r="X370" s="117">
        <f t="shared" si="92"/>
        <v>0.15714285714285717</v>
      </c>
      <c r="Y370" s="97">
        <v>3</v>
      </c>
      <c r="Z370" s="97" t="s">
        <v>2295</v>
      </c>
      <c r="AA370" s="1">
        <v>415</v>
      </c>
      <c r="AB370" s="2" t="s">
        <v>46</v>
      </c>
      <c r="AC370" s="2" t="s">
        <v>1995</v>
      </c>
      <c r="AD370" s="2" t="s">
        <v>132</v>
      </c>
      <c r="AE370" s="2">
        <v>2</v>
      </c>
      <c r="AF370" s="1" t="s">
        <v>2055</v>
      </c>
      <c r="AG370" s="1" t="s">
        <v>2056</v>
      </c>
      <c r="AH370" s="2"/>
      <c r="AI370" s="2"/>
      <c r="AJ370" s="2"/>
      <c r="AK370" s="2"/>
      <c r="AL370" s="2" t="s">
        <v>148</v>
      </c>
      <c r="AM370" s="2" t="s">
        <v>2621</v>
      </c>
      <c r="AO370" s="97" t="s">
        <v>148</v>
      </c>
    </row>
    <row r="371" spans="1:41" s="22" customFormat="1" ht="104.25" customHeight="1" x14ac:dyDescent="0.25">
      <c r="A371" s="1" t="s">
        <v>1186</v>
      </c>
      <c r="B371" s="1">
        <v>6621002530</v>
      </c>
      <c r="C371" s="26">
        <v>1026601327939</v>
      </c>
      <c r="D371" s="2" t="s">
        <v>2890</v>
      </c>
      <c r="E371" s="2" t="s">
        <v>2024</v>
      </c>
      <c r="F371" s="2">
        <v>2</v>
      </c>
      <c r="G371" s="2" t="s">
        <v>43</v>
      </c>
      <c r="H371" s="1">
        <v>1</v>
      </c>
      <c r="I371" s="1" t="s">
        <v>127</v>
      </c>
      <c r="J371" s="1">
        <v>4</v>
      </c>
      <c r="K371" s="1" t="s">
        <v>128</v>
      </c>
      <c r="L371" s="2">
        <v>2</v>
      </c>
      <c r="M371" s="2" t="s">
        <v>1819</v>
      </c>
      <c r="N371" s="98">
        <v>1</v>
      </c>
      <c r="O371" s="98">
        <f t="shared" si="83"/>
        <v>1.5</v>
      </c>
      <c r="P371" s="97" t="s">
        <v>2824</v>
      </c>
      <c r="Q371" s="97">
        <v>0</v>
      </c>
      <c r="R371" s="97" t="s">
        <v>2824</v>
      </c>
      <c r="S371" s="100" t="s">
        <v>2825</v>
      </c>
      <c r="T371" s="121">
        <f t="shared" si="87"/>
        <v>0.8571428571428571</v>
      </c>
      <c r="U371" s="97">
        <v>1</v>
      </c>
      <c r="V371" s="97">
        <v>1.1000000000000001</v>
      </c>
      <c r="W371" s="100" t="s">
        <v>2825</v>
      </c>
      <c r="X371" s="117">
        <f t="shared" ref="X371:X372" si="93">U371*V371/7</f>
        <v>0.15714285714285717</v>
      </c>
      <c r="Y371" s="97">
        <v>3</v>
      </c>
      <c r="Z371" s="97" t="s">
        <v>2295</v>
      </c>
      <c r="AA371" s="1">
        <v>415</v>
      </c>
      <c r="AB371" s="2" t="s">
        <v>46</v>
      </c>
      <c r="AC371" s="2" t="s">
        <v>1995</v>
      </c>
      <c r="AD371" s="2" t="s">
        <v>47</v>
      </c>
      <c r="AE371" s="2">
        <v>75</v>
      </c>
      <c r="AF371" s="1" t="s">
        <v>1681</v>
      </c>
      <c r="AG371" s="1" t="s">
        <v>1682</v>
      </c>
      <c r="AH371" s="2"/>
      <c r="AI371" s="2"/>
      <c r="AJ371" s="2"/>
      <c r="AK371" s="2"/>
      <c r="AL371" s="2" t="s">
        <v>148</v>
      </c>
      <c r="AM371" s="2" t="s">
        <v>436</v>
      </c>
      <c r="AO371" s="97" t="s">
        <v>148</v>
      </c>
    </row>
    <row r="372" spans="1:41" s="22" customFormat="1" ht="102" customHeight="1" x14ac:dyDescent="0.25">
      <c r="A372" s="1" t="s">
        <v>1187</v>
      </c>
      <c r="B372" s="1">
        <v>6621002530</v>
      </c>
      <c r="C372" s="26">
        <v>1026601327939</v>
      </c>
      <c r="D372" s="2" t="s">
        <v>2890</v>
      </c>
      <c r="E372" s="2" t="s">
        <v>2024</v>
      </c>
      <c r="F372" s="2">
        <v>3</v>
      </c>
      <c r="G372" s="2" t="s">
        <v>43</v>
      </c>
      <c r="H372" s="1">
        <v>1</v>
      </c>
      <c r="I372" s="1" t="s">
        <v>127</v>
      </c>
      <c r="J372" s="1">
        <v>5</v>
      </c>
      <c r="K372" s="1" t="s">
        <v>128</v>
      </c>
      <c r="L372" s="2">
        <v>1</v>
      </c>
      <c r="M372" s="2">
        <v>8</v>
      </c>
      <c r="N372" s="98">
        <v>1</v>
      </c>
      <c r="O372" s="98">
        <f t="shared" si="83"/>
        <v>8</v>
      </c>
      <c r="P372" s="97" t="s">
        <v>2824</v>
      </c>
      <c r="Q372" s="97">
        <v>0</v>
      </c>
      <c r="R372" s="97" t="s">
        <v>2824</v>
      </c>
      <c r="S372" s="100" t="s">
        <v>2825</v>
      </c>
      <c r="T372" s="121">
        <f t="shared" si="87"/>
        <v>0.8571428571428571</v>
      </c>
      <c r="U372" s="97">
        <v>1</v>
      </c>
      <c r="V372" s="97">
        <v>1.1000000000000001</v>
      </c>
      <c r="W372" s="100" t="s">
        <v>2825</v>
      </c>
      <c r="X372" s="117">
        <f t="shared" si="93"/>
        <v>0.15714285714285717</v>
      </c>
      <c r="Y372" s="97">
        <v>3</v>
      </c>
      <c r="Z372" s="97" t="s">
        <v>2295</v>
      </c>
      <c r="AA372" s="1">
        <v>415</v>
      </c>
      <c r="AB372" s="2" t="s">
        <v>46</v>
      </c>
      <c r="AC372" s="2" t="s">
        <v>1995</v>
      </c>
      <c r="AD372" s="2" t="s">
        <v>794</v>
      </c>
      <c r="AE372" s="2">
        <v>1</v>
      </c>
      <c r="AF372" s="2" t="s">
        <v>437</v>
      </c>
      <c r="AG372" s="2" t="s">
        <v>438</v>
      </c>
      <c r="AH372" s="2"/>
      <c r="AI372" s="2"/>
      <c r="AJ372" s="2"/>
      <c r="AK372" s="2"/>
      <c r="AL372" s="2" t="s">
        <v>148</v>
      </c>
      <c r="AM372" s="2" t="s">
        <v>2627</v>
      </c>
      <c r="AO372" s="97" t="s">
        <v>148</v>
      </c>
    </row>
    <row r="373" spans="1:41" s="22" customFormat="1" ht="47.25" x14ac:dyDescent="0.25">
      <c r="A373" s="1" t="s">
        <v>1188</v>
      </c>
      <c r="B373" s="1">
        <v>6621018019</v>
      </c>
      <c r="C373" s="26">
        <v>1116621000099</v>
      </c>
      <c r="D373" s="2" t="s">
        <v>694</v>
      </c>
      <c r="E373" s="43" t="s">
        <v>695</v>
      </c>
      <c r="F373" s="1">
        <v>1</v>
      </c>
      <c r="G373" s="1" t="s">
        <v>43</v>
      </c>
      <c r="H373" s="1">
        <v>1</v>
      </c>
      <c r="I373" s="1" t="s">
        <v>127</v>
      </c>
      <c r="J373" s="1">
        <v>1</v>
      </c>
      <c r="K373" s="1" t="s">
        <v>613</v>
      </c>
      <c r="L373" s="1">
        <v>2</v>
      </c>
      <c r="M373" s="2" t="s">
        <v>1819</v>
      </c>
      <c r="N373" s="98">
        <v>1</v>
      </c>
      <c r="O373" s="98">
        <f t="shared" si="83"/>
        <v>1.5</v>
      </c>
      <c r="P373" s="97" t="s">
        <v>2824</v>
      </c>
      <c r="Q373" s="97">
        <v>0</v>
      </c>
      <c r="R373" s="97" t="s">
        <v>2824</v>
      </c>
      <c r="S373" s="97" t="s">
        <v>2824</v>
      </c>
      <c r="T373" s="97" t="s">
        <v>2824</v>
      </c>
      <c r="U373" s="97" t="s">
        <v>2824</v>
      </c>
      <c r="V373" s="97" t="s">
        <v>2824</v>
      </c>
      <c r="W373" s="97" t="s">
        <v>2824</v>
      </c>
      <c r="X373" s="97" t="s">
        <v>2824</v>
      </c>
      <c r="Y373" s="97" t="s">
        <v>2824</v>
      </c>
      <c r="Z373" s="97" t="s">
        <v>2824</v>
      </c>
      <c r="AA373" s="1">
        <v>415</v>
      </c>
      <c r="AB373" s="2" t="s">
        <v>46</v>
      </c>
      <c r="AC373" s="2" t="s">
        <v>1995</v>
      </c>
      <c r="AD373" s="1" t="s">
        <v>47</v>
      </c>
      <c r="AE373" s="1">
        <v>44</v>
      </c>
      <c r="AF373" s="1" t="s">
        <v>2013</v>
      </c>
      <c r="AG373" s="1" t="s">
        <v>2014</v>
      </c>
      <c r="AH373" s="2" t="s">
        <v>653</v>
      </c>
      <c r="AI373" s="1">
        <v>6621018019</v>
      </c>
      <c r="AJ373" s="2" t="s">
        <v>698</v>
      </c>
      <c r="AK373" s="43" t="s">
        <v>695</v>
      </c>
      <c r="AL373" s="2"/>
      <c r="AM373" s="2"/>
      <c r="AO373" s="97" t="s">
        <v>2454</v>
      </c>
    </row>
    <row r="374" spans="1:41" s="22" customFormat="1" ht="48.75" customHeight="1" x14ac:dyDescent="0.25">
      <c r="A374" s="1" t="s">
        <v>1189</v>
      </c>
      <c r="B374" s="1">
        <v>6621002530</v>
      </c>
      <c r="C374" s="26">
        <v>1026601327939</v>
      </c>
      <c r="D374" s="2" t="s">
        <v>2890</v>
      </c>
      <c r="E374" s="2" t="s">
        <v>2024</v>
      </c>
      <c r="F374" s="1">
        <v>1</v>
      </c>
      <c r="G374" s="1" t="s">
        <v>43</v>
      </c>
      <c r="H374" s="1">
        <v>1</v>
      </c>
      <c r="I374" s="1" t="s">
        <v>127</v>
      </c>
      <c r="J374" s="1">
        <v>3</v>
      </c>
      <c r="K374" s="1" t="s">
        <v>128</v>
      </c>
      <c r="L374" s="1">
        <v>1</v>
      </c>
      <c r="M374" s="2" t="s">
        <v>1819</v>
      </c>
      <c r="N374" s="98">
        <v>1</v>
      </c>
      <c r="O374" s="98">
        <f t="shared" si="83"/>
        <v>0.75</v>
      </c>
      <c r="P374" s="97" t="s">
        <v>2824</v>
      </c>
      <c r="Q374" s="97">
        <v>0</v>
      </c>
      <c r="R374" s="97" t="s">
        <v>2824</v>
      </c>
      <c r="S374" s="100" t="s">
        <v>2825</v>
      </c>
      <c r="T374" s="121">
        <f t="shared" si="87"/>
        <v>0.8571428571428571</v>
      </c>
      <c r="U374" s="97">
        <v>1</v>
      </c>
      <c r="V374" s="97">
        <v>1.1000000000000001</v>
      </c>
      <c r="W374" s="100" t="s">
        <v>2825</v>
      </c>
      <c r="X374" s="117">
        <f t="shared" ref="X374" si="94">U374*V374/7</f>
        <v>0.15714285714285717</v>
      </c>
      <c r="Y374" s="97">
        <v>3</v>
      </c>
      <c r="Z374" s="97" t="s">
        <v>2295</v>
      </c>
      <c r="AA374" s="1">
        <v>415</v>
      </c>
      <c r="AB374" s="2" t="s">
        <v>46</v>
      </c>
      <c r="AC374" s="2" t="s">
        <v>1995</v>
      </c>
      <c r="AD374" s="1" t="s">
        <v>47</v>
      </c>
      <c r="AE374" s="1">
        <v>43</v>
      </c>
      <c r="AF374" s="1" t="s">
        <v>1925</v>
      </c>
      <c r="AG374" s="1" t="s">
        <v>1926</v>
      </c>
      <c r="AH374" s="98" t="s">
        <v>2801</v>
      </c>
      <c r="AI374" s="16" t="s">
        <v>2802</v>
      </c>
      <c r="AJ374" s="98" t="s">
        <v>2803</v>
      </c>
      <c r="AK374" s="98" t="s">
        <v>2804</v>
      </c>
      <c r="AL374" s="2" t="s">
        <v>148</v>
      </c>
      <c r="AM374" s="2" t="s">
        <v>2620</v>
      </c>
      <c r="AO374" s="97" t="s">
        <v>148</v>
      </c>
    </row>
    <row r="375" spans="1:41" s="22" customFormat="1" x14ac:dyDescent="0.25">
      <c r="A375" s="1" t="s">
        <v>1190</v>
      </c>
      <c r="B375" s="18">
        <v>6621017128</v>
      </c>
      <c r="C375" s="21">
        <v>1106621000122</v>
      </c>
      <c r="D375" s="19" t="s">
        <v>634</v>
      </c>
      <c r="E375" s="2" t="s">
        <v>710</v>
      </c>
      <c r="F375" s="18">
        <v>1</v>
      </c>
      <c r="G375" s="18" t="s">
        <v>603</v>
      </c>
      <c r="H375" s="18">
        <v>1</v>
      </c>
      <c r="I375" s="18" t="s">
        <v>625</v>
      </c>
      <c r="J375" s="18">
        <v>3</v>
      </c>
      <c r="K375" s="18" t="s">
        <v>626</v>
      </c>
      <c r="L375" s="18">
        <v>1</v>
      </c>
      <c r="M375" s="2">
        <v>8</v>
      </c>
      <c r="N375" s="98">
        <v>1</v>
      </c>
      <c r="O375" s="98">
        <f t="shared" si="83"/>
        <v>8</v>
      </c>
      <c r="P375" s="97" t="s">
        <v>2824</v>
      </c>
      <c r="Q375" s="97">
        <v>0</v>
      </c>
      <c r="R375" s="97" t="s">
        <v>2824</v>
      </c>
      <c r="S375" s="97" t="s">
        <v>2824</v>
      </c>
      <c r="T375" s="97" t="s">
        <v>2824</v>
      </c>
      <c r="U375" s="97" t="s">
        <v>2824</v>
      </c>
      <c r="V375" s="97" t="s">
        <v>2824</v>
      </c>
      <c r="W375" s="97" t="s">
        <v>2824</v>
      </c>
      <c r="X375" s="97" t="s">
        <v>2824</v>
      </c>
      <c r="Y375" s="97" t="s">
        <v>2824</v>
      </c>
      <c r="Z375" s="97" t="s">
        <v>2824</v>
      </c>
      <c r="AA375" s="18">
        <v>415</v>
      </c>
      <c r="AB375" s="19" t="s">
        <v>798</v>
      </c>
      <c r="AC375" s="2" t="s">
        <v>1995</v>
      </c>
      <c r="AD375" s="18" t="s">
        <v>799</v>
      </c>
      <c r="AE375" s="18">
        <v>7</v>
      </c>
      <c r="AF375" s="18" t="s">
        <v>800</v>
      </c>
      <c r="AG375" s="18" t="s">
        <v>801</v>
      </c>
      <c r="AH375" s="2" t="s">
        <v>803</v>
      </c>
      <c r="AI375" s="18">
        <v>6621017128</v>
      </c>
      <c r="AJ375" s="19" t="s">
        <v>634</v>
      </c>
      <c r="AK375" s="2" t="s">
        <v>802</v>
      </c>
      <c r="AL375" s="2"/>
      <c r="AM375" s="2"/>
      <c r="AO375" s="97" t="s">
        <v>2453</v>
      </c>
    </row>
    <row r="376" spans="1:41" s="15" customFormat="1" ht="31.5" x14ac:dyDescent="0.25">
      <c r="A376" s="1" t="s">
        <v>1191</v>
      </c>
      <c r="B376" s="14">
        <v>6621014568</v>
      </c>
      <c r="C376" s="16">
        <v>1086621000113</v>
      </c>
      <c r="D376" s="14" t="s">
        <v>1623</v>
      </c>
      <c r="E376" s="14"/>
      <c r="F376" s="2">
        <v>1</v>
      </c>
      <c r="G376" s="2" t="s">
        <v>43</v>
      </c>
      <c r="H376" s="14">
        <v>2</v>
      </c>
      <c r="I376" s="14" t="s">
        <v>602</v>
      </c>
      <c r="J376" s="14">
        <v>5</v>
      </c>
      <c r="K376" s="14" t="s">
        <v>1624</v>
      </c>
      <c r="L376" s="14">
        <v>1</v>
      </c>
      <c r="M376" s="14">
        <v>8</v>
      </c>
      <c r="N376" s="98">
        <v>1</v>
      </c>
      <c r="O376" s="98">
        <f t="shared" si="83"/>
        <v>8</v>
      </c>
      <c r="P376" s="97" t="s">
        <v>2824</v>
      </c>
      <c r="Q376" s="97">
        <v>0</v>
      </c>
      <c r="R376" s="97" t="s">
        <v>2824</v>
      </c>
      <c r="S376" s="97" t="s">
        <v>2824</v>
      </c>
      <c r="T376" s="97" t="s">
        <v>2824</v>
      </c>
      <c r="U376" s="97" t="s">
        <v>2824</v>
      </c>
      <c r="V376" s="97" t="s">
        <v>2824</v>
      </c>
      <c r="W376" s="97" t="s">
        <v>2824</v>
      </c>
      <c r="X376" s="97" t="s">
        <v>2824</v>
      </c>
      <c r="Y376" s="97" t="s">
        <v>2824</v>
      </c>
      <c r="Z376" s="97" t="s">
        <v>2824</v>
      </c>
      <c r="AA376" s="18">
        <v>415</v>
      </c>
      <c r="AB376" s="19" t="s">
        <v>798</v>
      </c>
      <c r="AC376" s="14" t="s">
        <v>1625</v>
      </c>
      <c r="AD376" s="14"/>
      <c r="AE376" s="14"/>
      <c r="AF376" s="98" t="s">
        <v>1626</v>
      </c>
      <c r="AG376" s="14">
        <v>60.247644000000001</v>
      </c>
      <c r="AH376" s="27" t="s">
        <v>1627</v>
      </c>
      <c r="AI376" s="14">
        <v>6621014568</v>
      </c>
      <c r="AJ376" s="14" t="s">
        <v>1623</v>
      </c>
      <c r="AK376" s="14"/>
      <c r="AL376" s="14"/>
      <c r="AM376" s="14"/>
      <c r="AO376" s="98" t="s">
        <v>2450</v>
      </c>
    </row>
    <row r="377" spans="1:41" s="15" customFormat="1" ht="31.5" x14ac:dyDescent="0.25">
      <c r="A377" s="1" t="s">
        <v>1192</v>
      </c>
      <c r="B377" s="36">
        <v>6621011743</v>
      </c>
      <c r="C377" s="25" t="s">
        <v>671</v>
      </c>
      <c r="D377" s="36" t="s">
        <v>1475</v>
      </c>
      <c r="E377" s="2" t="s">
        <v>672</v>
      </c>
      <c r="F377" s="18">
        <v>1</v>
      </c>
      <c r="G377" s="2" t="s">
        <v>43</v>
      </c>
      <c r="H377" s="18">
        <v>1</v>
      </c>
      <c r="I377" s="18" t="s">
        <v>625</v>
      </c>
      <c r="J377" s="18">
        <v>2</v>
      </c>
      <c r="K377" s="18" t="s">
        <v>45</v>
      </c>
      <c r="L377" s="14">
        <v>2</v>
      </c>
      <c r="M377" s="14" t="s">
        <v>1819</v>
      </c>
      <c r="N377" s="98">
        <v>1</v>
      </c>
      <c r="O377" s="98">
        <f t="shared" si="83"/>
        <v>1.5</v>
      </c>
      <c r="P377" s="97" t="s">
        <v>2824</v>
      </c>
      <c r="Q377" s="97">
        <v>0</v>
      </c>
      <c r="R377" s="97" t="s">
        <v>2824</v>
      </c>
      <c r="S377" s="97" t="s">
        <v>2824</v>
      </c>
      <c r="T377" s="97" t="s">
        <v>2824</v>
      </c>
      <c r="U377" s="97" t="s">
        <v>2824</v>
      </c>
      <c r="V377" s="97" t="s">
        <v>2824</v>
      </c>
      <c r="W377" s="97" t="s">
        <v>2824</v>
      </c>
      <c r="X377" s="97" t="s">
        <v>2824</v>
      </c>
      <c r="Y377" s="97" t="s">
        <v>2824</v>
      </c>
      <c r="Z377" s="97" t="s">
        <v>2824</v>
      </c>
      <c r="AA377" s="18">
        <v>415</v>
      </c>
      <c r="AB377" s="19" t="s">
        <v>798</v>
      </c>
      <c r="AC377" s="19" t="s">
        <v>1754</v>
      </c>
      <c r="AD377" s="14"/>
      <c r="AE377" s="14"/>
      <c r="AF377" s="14" t="s">
        <v>1755</v>
      </c>
      <c r="AG377" s="14" t="s">
        <v>1756</v>
      </c>
      <c r="AH377" s="2" t="s">
        <v>635</v>
      </c>
      <c r="AI377" s="36">
        <v>6621011743</v>
      </c>
      <c r="AJ377" s="36" t="s">
        <v>1475</v>
      </c>
      <c r="AK377" s="2" t="s">
        <v>672</v>
      </c>
      <c r="AL377" s="2"/>
      <c r="AM377" s="14"/>
      <c r="AO377" s="97" t="s">
        <v>2450</v>
      </c>
    </row>
    <row r="378" spans="1:41" s="15" customFormat="1" ht="31.5" x14ac:dyDescent="0.25">
      <c r="A378" s="1" t="s">
        <v>1193</v>
      </c>
      <c r="B378" s="14">
        <v>6682008498</v>
      </c>
      <c r="C378" s="90">
        <v>1156682000947</v>
      </c>
      <c r="D378" s="14" t="s">
        <v>2066</v>
      </c>
      <c r="E378" s="14" t="s">
        <v>2067</v>
      </c>
      <c r="F378" s="2">
        <v>3</v>
      </c>
      <c r="G378" s="2" t="s">
        <v>1605</v>
      </c>
      <c r="H378" s="14">
        <v>5</v>
      </c>
      <c r="I378" s="14" t="s">
        <v>1495</v>
      </c>
      <c r="J378" s="14">
        <v>5</v>
      </c>
      <c r="K378" s="14" t="s">
        <v>1624</v>
      </c>
      <c r="L378" s="14">
        <v>1</v>
      </c>
      <c r="M378" s="14">
        <v>8</v>
      </c>
      <c r="N378" s="98">
        <v>1</v>
      </c>
      <c r="O378" s="98">
        <f t="shared" si="83"/>
        <v>8</v>
      </c>
      <c r="P378" s="97" t="s">
        <v>2824</v>
      </c>
      <c r="Q378" s="97">
        <v>0</v>
      </c>
      <c r="R378" s="97" t="s">
        <v>2824</v>
      </c>
      <c r="S378" s="97" t="s">
        <v>2824</v>
      </c>
      <c r="T378" s="97" t="s">
        <v>2824</v>
      </c>
      <c r="U378" s="97" t="s">
        <v>2824</v>
      </c>
      <c r="V378" s="97" t="s">
        <v>2824</v>
      </c>
      <c r="W378" s="97" t="s">
        <v>2824</v>
      </c>
      <c r="X378" s="97" t="s">
        <v>2824</v>
      </c>
      <c r="Y378" s="97" t="s">
        <v>2824</v>
      </c>
      <c r="Z378" s="97" t="s">
        <v>2824</v>
      </c>
      <c r="AA378" s="14">
        <v>415</v>
      </c>
      <c r="AB378" s="19" t="s">
        <v>798</v>
      </c>
      <c r="AC378" s="14" t="s">
        <v>2066</v>
      </c>
      <c r="AD378" s="14"/>
      <c r="AE378" s="14"/>
      <c r="AF378" s="14" t="s">
        <v>2068</v>
      </c>
      <c r="AG378" s="14" t="s">
        <v>2069</v>
      </c>
      <c r="AH378" s="27" t="s">
        <v>1627</v>
      </c>
      <c r="AI378" s="14">
        <v>6682008498</v>
      </c>
      <c r="AJ378" s="14" t="s">
        <v>2066</v>
      </c>
      <c r="AK378" s="14"/>
      <c r="AL378" s="14"/>
      <c r="AM378" s="14"/>
      <c r="AO378" s="98" t="s">
        <v>2455</v>
      </c>
    </row>
    <row r="379" spans="1:41" s="15" customFormat="1" ht="60.75" customHeight="1" x14ac:dyDescent="0.25">
      <c r="A379" s="1" t="s">
        <v>1194</v>
      </c>
      <c r="B379" s="1">
        <v>6621002530</v>
      </c>
      <c r="C379" s="26">
        <v>1026601327939</v>
      </c>
      <c r="D379" s="2" t="s">
        <v>2890</v>
      </c>
      <c r="E379" s="2" t="s">
        <v>2024</v>
      </c>
      <c r="F379" s="2">
        <v>2</v>
      </c>
      <c r="G379" s="2" t="s">
        <v>43</v>
      </c>
      <c r="H379" s="1">
        <v>1</v>
      </c>
      <c r="I379" s="1" t="s">
        <v>127</v>
      </c>
      <c r="J379" s="1">
        <v>3</v>
      </c>
      <c r="K379" s="1" t="s">
        <v>128</v>
      </c>
      <c r="L379" s="2">
        <v>2</v>
      </c>
      <c r="M379" s="2" t="s">
        <v>1819</v>
      </c>
      <c r="N379" s="98">
        <v>1</v>
      </c>
      <c r="O379" s="98">
        <f t="shared" si="83"/>
        <v>1.5</v>
      </c>
      <c r="P379" s="97" t="s">
        <v>2824</v>
      </c>
      <c r="Q379" s="97">
        <v>0</v>
      </c>
      <c r="R379" s="97" t="s">
        <v>2824</v>
      </c>
      <c r="S379" s="100" t="s">
        <v>2825</v>
      </c>
      <c r="T379" s="121">
        <f t="shared" ref="T379" si="95">2*1.5*2/7</f>
        <v>0.8571428571428571</v>
      </c>
      <c r="U379" s="97">
        <v>2</v>
      </c>
      <c r="V379" s="97">
        <v>1.1000000000000001</v>
      </c>
      <c r="W379" s="100" t="s">
        <v>2825</v>
      </c>
      <c r="X379" s="117">
        <f t="shared" ref="X379" si="96">U379*V379/7</f>
        <v>0.31428571428571433</v>
      </c>
      <c r="Y379" s="97">
        <v>3</v>
      </c>
      <c r="Z379" s="97" t="s">
        <v>2295</v>
      </c>
      <c r="AA379" s="1">
        <v>415</v>
      </c>
      <c r="AB379" s="2" t="s">
        <v>46</v>
      </c>
      <c r="AC379" s="2" t="s">
        <v>1995</v>
      </c>
      <c r="AD379" s="14" t="s">
        <v>369</v>
      </c>
      <c r="AE379" s="14">
        <v>11</v>
      </c>
      <c r="AF379" s="14">
        <v>57.543723999999997</v>
      </c>
      <c r="AG379" s="14">
        <v>60.297038999999998</v>
      </c>
      <c r="AH379" s="14"/>
      <c r="AI379" s="14"/>
      <c r="AJ379" s="14"/>
      <c r="AK379" s="14"/>
      <c r="AL379" s="2" t="s">
        <v>148</v>
      </c>
      <c r="AM379" s="14" t="s">
        <v>369</v>
      </c>
      <c r="AO379" s="97" t="s">
        <v>148</v>
      </c>
    </row>
    <row r="380" spans="1:41" s="15" customFormat="1" ht="31.5" x14ac:dyDescent="0.25">
      <c r="A380" s="1" t="s">
        <v>1195</v>
      </c>
      <c r="B380" s="14">
        <v>6621006951</v>
      </c>
      <c r="C380" s="16">
        <v>1026601327103</v>
      </c>
      <c r="D380" s="14" t="s">
        <v>2212</v>
      </c>
      <c r="E380" s="14" t="s">
        <v>2216</v>
      </c>
      <c r="F380" s="2">
        <v>1</v>
      </c>
      <c r="G380" s="2" t="s">
        <v>43</v>
      </c>
      <c r="H380" s="14">
        <v>1</v>
      </c>
      <c r="I380" s="14" t="s">
        <v>127</v>
      </c>
      <c r="J380" s="14">
        <v>3</v>
      </c>
      <c r="K380" s="14" t="s">
        <v>128</v>
      </c>
      <c r="L380" s="14">
        <v>1</v>
      </c>
      <c r="M380" s="14">
        <v>0.75</v>
      </c>
      <c r="N380" s="98">
        <v>1</v>
      </c>
      <c r="O380" s="98">
        <f t="shared" si="83"/>
        <v>0.75</v>
      </c>
      <c r="P380" s="97" t="s">
        <v>2824</v>
      </c>
      <c r="Q380" s="97">
        <v>0</v>
      </c>
      <c r="R380" s="97" t="s">
        <v>2824</v>
      </c>
      <c r="S380" s="97" t="s">
        <v>2824</v>
      </c>
      <c r="T380" s="97" t="s">
        <v>2824</v>
      </c>
      <c r="U380" s="97" t="s">
        <v>2824</v>
      </c>
      <c r="V380" s="97" t="s">
        <v>2824</v>
      </c>
      <c r="W380" s="97" t="s">
        <v>2824</v>
      </c>
      <c r="X380" s="97" t="s">
        <v>2824</v>
      </c>
      <c r="Y380" s="97" t="s">
        <v>2824</v>
      </c>
      <c r="Z380" s="97" t="s">
        <v>2824</v>
      </c>
      <c r="AA380" s="14">
        <v>415</v>
      </c>
      <c r="AB380" s="2" t="s">
        <v>46</v>
      </c>
      <c r="AC380" s="2" t="s">
        <v>1995</v>
      </c>
      <c r="AD380" s="14" t="s">
        <v>47</v>
      </c>
      <c r="AE380" s="14">
        <v>22</v>
      </c>
      <c r="AF380" s="14" t="s">
        <v>2217</v>
      </c>
      <c r="AG380" s="14" t="s">
        <v>2218</v>
      </c>
      <c r="AH380" s="14" t="s">
        <v>2196</v>
      </c>
      <c r="AI380" s="14">
        <v>6621006951</v>
      </c>
      <c r="AJ380" s="14" t="s">
        <v>2212</v>
      </c>
      <c r="AK380" s="14"/>
      <c r="AL380" s="14"/>
      <c r="AM380" s="14"/>
      <c r="AO380" s="98" t="s">
        <v>2450</v>
      </c>
    </row>
    <row r="381" spans="1:41" s="15" customFormat="1" ht="61.5" customHeight="1" x14ac:dyDescent="0.25">
      <c r="A381" s="1" t="s">
        <v>1196</v>
      </c>
      <c r="B381" s="1">
        <v>6621002530</v>
      </c>
      <c r="C381" s="26">
        <v>1026601327939</v>
      </c>
      <c r="D381" s="2" t="s">
        <v>2890</v>
      </c>
      <c r="E381" s="2" t="s">
        <v>2024</v>
      </c>
      <c r="F381" s="2">
        <v>1</v>
      </c>
      <c r="G381" s="2" t="s">
        <v>43</v>
      </c>
      <c r="H381" s="14">
        <v>1</v>
      </c>
      <c r="I381" s="14" t="s">
        <v>127</v>
      </c>
      <c r="J381" s="14">
        <v>3</v>
      </c>
      <c r="K381" s="14" t="s">
        <v>128</v>
      </c>
      <c r="L381" s="14">
        <v>3</v>
      </c>
      <c r="M381" s="14">
        <v>0.75</v>
      </c>
      <c r="N381" s="98">
        <v>1</v>
      </c>
      <c r="O381" s="98">
        <f t="shared" si="83"/>
        <v>2.25</v>
      </c>
      <c r="P381" s="97" t="s">
        <v>2824</v>
      </c>
      <c r="Q381" s="97">
        <v>0</v>
      </c>
      <c r="R381" s="97" t="s">
        <v>2824</v>
      </c>
      <c r="S381" s="100" t="s">
        <v>2825</v>
      </c>
      <c r="T381" s="121">
        <f t="shared" ref="T381" si="97">2*1.5*2/7</f>
        <v>0.8571428571428571</v>
      </c>
      <c r="U381" s="97">
        <v>2</v>
      </c>
      <c r="V381" s="97">
        <v>1.1000000000000001</v>
      </c>
      <c r="W381" s="100" t="s">
        <v>2825</v>
      </c>
      <c r="X381" s="117">
        <f t="shared" ref="X381" si="98">U381*V381/7</f>
        <v>0.31428571428571433</v>
      </c>
      <c r="Y381" s="97">
        <v>3</v>
      </c>
      <c r="Z381" s="97" t="s">
        <v>2295</v>
      </c>
      <c r="AA381" s="1">
        <v>415</v>
      </c>
      <c r="AB381" s="2" t="s">
        <v>46</v>
      </c>
      <c r="AC381" s="2" t="s">
        <v>1995</v>
      </c>
      <c r="AD381" s="14" t="s">
        <v>341</v>
      </c>
      <c r="AE381" s="14">
        <v>65</v>
      </c>
      <c r="AF381" s="14" t="s">
        <v>2270</v>
      </c>
      <c r="AG381" s="14" t="s">
        <v>2271</v>
      </c>
      <c r="AH381" s="14"/>
      <c r="AI381" s="14"/>
      <c r="AJ381" s="14"/>
      <c r="AK381" s="14"/>
      <c r="AL381" s="2" t="s">
        <v>148</v>
      </c>
      <c r="AM381" s="14" t="s">
        <v>2272</v>
      </c>
      <c r="AO381" s="97" t="s">
        <v>148</v>
      </c>
    </row>
    <row r="382" spans="1:41" s="15" customFormat="1" ht="30.75" customHeight="1" x14ac:dyDescent="0.25">
      <c r="A382" s="1" t="s">
        <v>1197</v>
      </c>
      <c r="B382" s="16">
        <v>662100001581</v>
      </c>
      <c r="C382" s="16">
        <v>304662129300058</v>
      </c>
      <c r="D382" s="14" t="s">
        <v>2751</v>
      </c>
      <c r="E382" s="14" t="s">
        <v>2752</v>
      </c>
      <c r="F382" s="2">
        <v>2</v>
      </c>
      <c r="G382" s="2" t="s">
        <v>1800</v>
      </c>
      <c r="H382" s="14">
        <v>1</v>
      </c>
      <c r="I382" s="14" t="s">
        <v>127</v>
      </c>
      <c r="J382" s="14">
        <v>5</v>
      </c>
      <c r="K382" s="14" t="s">
        <v>1495</v>
      </c>
      <c r="L382" s="14">
        <v>1</v>
      </c>
      <c r="M382" s="14">
        <v>1.1000000000000001</v>
      </c>
      <c r="N382" s="98">
        <v>1</v>
      </c>
      <c r="O382" s="98">
        <f t="shared" si="83"/>
        <v>1.1000000000000001</v>
      </c>
      <c r="P382" s="97" t="s">
        <v>2824</v>
      </c>
      <c r="Q382" s="97">
        <v>0</v>
      </c>
      <c r="R382" s="97" t="s">
        <v>2824</v>
      </c>
      <c r="S382" s="97" t="s">
        <v>2824</v>
      </c>
      <c r="T382" s="97" t="s">
        <v>2824</v>
      </c>
      <c r="U382" s="97" t="s">
        <v>2824</v>
      </c>
      <c r="V382" s="97" t="s">
        <v>2824</v>
      </c>
      <c r="W382" s="97" t="s">
        <v>2824</v>
      </c>
      <c r="X382" s="97" t="s">
        <v>2824</v>
      </c>
      <c r="Y382" s="97" t="s">
        <v>2824</v>
      </c>
      <c r="Z382" s="97" t="s">
        <v>2824</v>
      </c>
      <c r="AA382" s="14">
        <v>415</v>
      </c>
      <c r="AB382" s="97" t="s">
        <v>46</v>
      </c>
      <c r="AC382" s="97" t="s">
        <v>1995</v>
      </c>
      <c r="AD382" s="14" t="s">
        <v>57</v>
      </c>
      <c r="AE382" s="14" t="s">
        <v>2753</v>
      </c>
      <c r="AF382" s="98">
        <v>57.536085</v>
      </c>
      <c r="AG382" s="98">
        <v>60.293025999999998</v>
      </c>
      <c r="AH382" s="98" t="s">
        <v>2196</v>
      </c>
      <c r="AI382" s="16">
        <v>662100001581</v>
      </c>
      <c r="AJ382" s="14" t="s">
        <v>2751</v>
      </c>
      <c r="AK382" s="14"/>
      <c r="AL382" s="14"/>
      <c r="AM382" s="14"/>
      <c r="AO382" s="98"/>
    </row>
    <row r="383" spans="1:41" s="15" customFormat="1" x14ac:dyDescent="0.25">
      <c r="A383" s="1" t="s">
        <v>1198</v>
      </c>
      <c r="B383" s="16"/>
      <c r="C383" s="16"/>
      <c r="D383" s="14"/>
      <c r="E383" s="14"/>
      <c r="F383" s="2"/>
      <c r="G383" s="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97"/>
      <c r="U383" s="97"/>
      <c r="V383" s="97"/>
      <c r="W383" s="97"/>
      <c r="X383" s="97"/>
      <c r="Y383" s="97"/>
      <c r="Z383" s="97"/>
      <c r="AA383" s="14"/>
      <c r="AB383" s="14"/>
      <c r="AC383" s="14"/>
      <c r="AD383" s="14"/>
      <c r="AE383" s="14"/>
      <c r="AF383" s="14"/>
      <c r="AG383" s="14"/>
      <c r="AH383" s="14"/>
      <c r="AI383" s="16"/>
      <c r="AJ383" s="14"/>
      <c r="AK383" s="14"/>
      <c r="AL383" s="14"/>
      <c r="AM383" s="14"/>
      <c r="AO383" s="98"/>
    </row>
    <row r="384" spans="1:41" s="15" customFormat="1" x14ac:dyDescent="0.25">
      <c r="A384" s="1" t="s">
        <v>1199</v>
      </c>
      <c r="B384" s="16"/>
      <c r="C384" s="16"/>
      <c r="D384" s="14"/>
      <c r="E384" s="14"/>
      <c r="F384" s="2"/>
      <c r="G384" s="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97"/>
      <c r="U384" s="97"/>
      <c r="V384" s="97"/>
      <c r="W384" s="97"/>
      <c r="X384" s="97"/>
      <c r="Y384" s="97"/>
      <c r="Z384" s="97"/>
      <c r="AA384" s="14"/>
      <c r="AB384" s="14"/>
      <c r="AC384" s="14"/>
      <c r="AD384" s="14"/>
      <c r="AE384" s="14"/>
      <c r="AF384" s="14"/>
      <c r="AG384" s="14"/>
      <c r="AH384" s="14"/>
      <c r="AI384" s="16"/>
      <c r="AJ384" s="14"/>
      <c r="AK384" s="14"/>
      <c r="AL384" s="14"/>
      <c r="AM384" s="14"/>
      <c r="AO384" s="98"/>
    </row>
    <row r="385" spans="1:41" s="15" customFormat="1" x14ac:dyDescent="0.25">
      <c r="A385" s="1" t="s">
        <v>1200</v>
      </c>
      <c r="B385" s="16"/>
      <c r="C385" s="16"/>
      <c r="D385" s="14"/>
      <c r="E385" s="14"/>
      <c r="F385" s="2"/>
      <c r="G385" s="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97"/>
      <c r="U385" s="97"/>
      <c r="V385" s="97"/>
      <c r="W385" s="97"/>
      <c r="X385" s="97"/>
      <c r="Y385" s="97"/>
      <c r="Z385" s="97"/>
      <c r="AA385" s="14"/>
      <c r="AB385" s="14"/>
      <c r="AC385" s="14"/>
      <c r="AD385" s="14"/>
      <c r="AE385" s="14"/>
      <c r="AF385" s="14"/>
      <c r="AG385" s="14"/>
      <c r="AH385" s="14"/>
      <c r="AI385" s="16"/>
      <c r="AJ385" s="14"/>
      <c r="AK385" s="14"/>
      <c r="AL385" s="14"/>
      <c r="AM385" s="14"/>
      <c r="AO385" s="98"/>
    </row>
    <row r="386" spans="1:41" s="15" customFormat="1" x14ac:dyDescent="0.25">
      <c r="A386" s="1" t="s">
        <v>1201</v>
      </c>
      <c r="B386" s="16"/>
      <c r="C386" s="16"/>
      <c r="D386" s="14"/>
      <c r="E386" s="14"/>
      <c r="F386" s="2"/>
      <c r="G386" s="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97"/>
      <c r="U386" s="97"/>
      <c r="V386" s="97"/>
      <c r="W386" s="97"/>
      <c r="X386" s="97"/>
      <c r="Y386" s="97"/>
      <c r="Z386" s="97"/>
      <c r="AA386" s="14"/>
      <c r="AB386" s="14"/>
      <c r="AC386" s="14"/>
      <c r="AD386" s="14"/>
      <c r="AE386" s="14"/>
      <c r="AF386" s="14"/>
      <c r="AG386" s="14"/>
      <c r="AH386" s="14"/>
      <c r="AI386" s="16"/>
      <c r="AJ386" s="14"/>
      <c r="AK386" s="14"/>
      <c r="AL386" s="14"/>
      <c r="AM386" s="14"/>
      <c r="AO386" s="98"/>
    </row>
    <row r="387" spans="1:41" s="15" customFormat="1" x14ac:dyDescent="0.25">
      <c r="A387" s="1" t="s">
        <v>1202</v>
      </c>
      <c r="B387" s="16"/>
      <c r="C387" s="16"/>
      <c r="D387" s="14"/>
      <c r="E387" s="14"/>
      <c r="F387" s="2"/>
      <c r="G387" s="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97"/>
      <c r="U387" s="97"/>
      <c r="V387" s="97"/>
      <c r="W387" s="97"/>
      <c r="X387" s="97"/>
      <c r="Y387" s="97"/>
      <c r="Z387" s="97"/>
      <c r="AA387" s="14"/>
      <c r="AB387" s="14"/>
      <c r="AC387" s="14"/>
      <c r="AD387" s="14"/>
      <c r="AE387" s="14"/>
      <c r="AF387" s="14"/>
      <c r="AG387" s="14"/>
      <c r="AH387" s="14"/>
      <c r="AI387" s="16"/>
      <c r="AJ387" s="14"/>
      <c r="AK387" s="14"/>
      <c r="AL387" s="14"/>
      <c r="AM387" s="14"/>
      <c r="AO387" s="98"/>
    </row>
    <row r="388" spans="1:41" s="15" customFormat="1" x14ac:dyDescent="0.25">
      <c r="A388" s="1" t="s">
        <v>1203</v>
      </c>
      <c r="B388" s="16"/>
      <c r="C388" s="16"/>
      <c r="D388" s="14"/>
      <c r="E388" s="14"/>
      <c r="F388" s="2"/>
      <c r="G388" s="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97"/>
      <c r="U388" s="97"/>
      <c r="V388" s="97"/>
      <c r="W388" s="97"/>
      <c r="X388" s="97"/>
      <c r="Y388" s="97"/>
      <c r="Z388" s="97"/>
      <c r="AA388" s="14"/>
      <c r="AB388" s="14"/>
      <c r="AC388" s="14"/>
      <c r="AD388" s="14"/>
      <c r="AE388" s="14"/>
      <c r="AF388" s="14"/>
      <c r="AG388" s="14"/>
      <c r="AH388" s="14"/>
      <c r="AI388" s="16"/>
      <c r="AJ388" s="14"/>
      <c r="AK388" s="14"/>
      <c r="AL388" s="14"/>
      <c r="AM388" s="14"/>
      <c r="AO388" s="98"/>
    </row>
    <row r="389" spans="1:41" s="15" customFormat="1" x14ac:dyDescent="0.25">
      <c r="A389" s="1" t="s">
        <v>1204</v>
      </c>
      <c r="B389" s="16"/>
      <c r="C389" s="16"/>
      <c r="D389" s="14"/>
      <c r="E389" s="14"/>
      <c r="F389" s="2"/>
      <c r="G389" s="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97"/>
      <c r="U389" s="97"/>
      <c r="V389" s="97"/>
      <c r="W389" s="97"/>
      <c r="X389" s="97"/>
      <c r="Y389" s="97"/>
      <c r="Z389" s="97"/>
      <c r="AA389" s="14"/>
      <c r="AB389" s="14"/>
      <c r="AC389" s="14"/>
      <c r="AD389" s="14"/>
      <c r="AE389" s="14"/>
      <c r="AF389" s="14"/>
      <c r="AG389" s="14"/>
      <c r="AH389" s="14"/>
      <c r="AI389" s="16"/>
      <c r="AJ389" s="14"/>
      <c r="AK389" s="14"/>
      <c r="AL389" s="14"/>
      <c r="AM389" s="14"/>
      <c r="AO389" s="98"/>
    </row>
    <row r="390" spans="1:41" s="15" customFormat="1" x14ac:dyDescent="0.25">
      <c r="A390" s="1" t="s">
        <v>1205</v>
      </c>
      <c r="B390" s="16"/>
      <c r="C390" s="16"/>
      <c r="D390" s="14"/>
      <c r="E390" s="14"/>
      <c r="F390" s="2"/>
      <c r="G390" s="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97"/>
      <c r="U390" s="97"/>
      <c r="V390" s="97"/>
      <c r="W390" s="97"/>
      <c r="X390" s="97"/>
      <c r="Y390" s="97"/>
      <c r="Z390" s="97"/>
      <c r="AA390" s="14"/>
      <c r="AB390" s="14"/>
      <c r="AC390" s="14"/>
      <c r="AD390" s="14"/>
      <c r="AE390" s="14"/>
      <c r="AF390" s="14"/>
      <c r="AG390" s="14"/>
      <c r="AH390" s="14"/>
      <c r="AI390" s="16"/>
      <c r="AJ390" s="14"/>
      <c r="AK390" s="14"/>
      <c r="AL390" s="14"/>
      <c r="AM390" s="14"/>
      <c r="AO390" s="98"/>
    </row>
    <row r="391" spans="1:41" s="15" customFormat="1" x14ac:dyDescent="0.25">
      <c r="A391" s="1" t="s">
        <v>1206</v>
      </c>
      <c r="B391" s="16"/>
      <c r="C391" s="16"/>
      <c r="D391" s="14"/>
      <c r="E391" s="14"/>
      <c r="F391" s="2"/>
      <c r="G391" s="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97"/>
      <c r="U391" s="97"/>
      <c r="V391" s="97"/>
      <c r="W391" s="97"/>
      <c r="X391" s="97"/>
      <c r="Y391" s="97"/>
      <c r="Z391" s="97"/>
      <c r="AA391" s="14"/>
      <c r="AB391" s="14"/>
      <c r="AC391" s="14"/>
      <c r="AD391" s="14"/>
      <c r="AE391" s="14"/>
      <c r="AF391" s="14"/>
      <c r="AG391" s="14"/>
      <c r="AH391" s="14"/>
      <c r="AI391" s="16"/>
      <c r="AJ391" s="14"/>
      <c r="AK391" s="14"/>
      <c r="AL391" s="14"/>
      <c r="AM391" s="14"/>
      <c r="AO391" s="98"/>
    </row>
    <row r="392" spans="1:41" s="15" customFormat="1" x14ac:dyDescent="0.25">
      <c r="A392" s="1" t="s">
        <v>1207</v>
      </c>
      <c r="B392" s="16"/>
      <c r="C392" s="16"/>
      <c r="D392" s="14"/>
      <c r="E392" s="14"/>
      <c r="F392" s="2"/>
      <c r="G392" s="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97"/>
      <c r="U392" s="97"/>
      <c r="V392" s="97"/>
      <c r="W392" s="97"/>
      <c r="X392" s="97"/>
      <c r="Y392" s="97"/>
      <c r="Z392" s="97"/>
      <c r="AA392" s="14"/>
      <c r="AB392" s="14"/>
      <c r="AC392" s="14"/>
      <c r="AD392" s="14"/>
      <c r="AE392" s="14"/>
      <c r="AF392" s="14"/>
      <c r="AG392" s="14"/>
      <c r="AH392" s="14"/>
      <c r="AI392" s="16"/>
      <c r="AJ392" s="14"/>
      <c r="AK392" s="14"/>
      <c r="AL392" s="14"/>
      <c r="AM392" s="14"/>
      <c r="AO392" s="98"/>
    </row>
    <row r="393" spans="1:41" s="15" customFormat="1" x14ac:dyDescent="0.25">
      <c r="A393" s="1" t="s">
        <v>1208</v>
      </c>
      <c r="B393" s="16"/>
      <c r="C393" s="16"/>
      <c r="D393" s="14"/>
      <c r="E393" s="14"/>
      <c r="F393" s="2"/>
      <c r="G393" s="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97"/>
      <c r="U393" s="97"/>
      <c r="V393" s="97"/>
      <c r="W393" s="97"/>
      <c r="X393" s="97"/>
      <c r="Y393" s="97"/>
      <c r="Z393" s="97"/>
      <c r="AA393" s="14"/>
      <c r="AB393" s="14"/>
      <c r="AC393" s="14"/>
      <c r="AD393" s="14"/>
      <c r="AE393" s="14"/>
      <c r="AF393" s="14"/>
      <c r="AG393" s="14"/>
      <c r="AH393" s="14"/>
      <c r="AI393" s="16"/>
      <c r="AJ393" s="14"/>
      <c r="AK393" s="14"/>
      <c r="AL393" s="14"/>
      <c r="AM393" s="14"/>
      <c r="AO393" s="98"/>
    </row>
    <row r="394" spans="1:41" s="15" customFormat="1" x14ac:dyDescent="0.25">
      <c r="A394" s="1" t="s">
        <v>1209</v>
      </c>
      <c r="B394" s="16"/>
      <c r="C394" s="16"/>
      <c r="D394" s="14"/>
      <c r="E394" s="14"/>
      <c r="F394" s="2"/>
      <c r="G394" s="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97"/>
      <c r="U394" s="97"/>
      <c r="V394" s="97"/>
      <c r="W394" s="97"/>
      <c r="X394" s="97"/>
      <c r="Y394" s="97"/>
      <c r="Z394" s="97"/>
      <c r="AA394" s="14"/>
      <c r="AB394" s="14"/>
      <c r="AC394" s="14"/>
      <c r="AD394" s="14"/>
      <c r="AE394" s="14"/>
      <c r="AF394" s="14"/>
      <c r="AG394" s="14"/>
      <c r="AH394" s="14"/>
      <c r="AI394" s="16"/>
      <c r="AJ394" s="14"/>
      <c r="AK394" s="14"/>
      <c r="AL394" s="14"/>
      <c r="AM394" s="14"/>
      <c r="AO394" s="98"/>
    </row>
    <row r="395" spans="1:41" s="15" customFormat="1" x14ac:dyDescent="0.25">
      <c r="A395" s="1" t="s">
        <v>1210</v>
      </c>
      <c r="B395" s="16"/>
      <c r="C395" s="16"/>
      <c r="D395" s="14"/>
      <c r="E395" s="14"/>
      <c r="F395" s="2"/>
      <c r="G395" s="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97"/>
      <c r="U395" s="97"/>
      <c r="V395" s="97"/>
      <c r="W395" s="97"/>
      <c r="X395" s="97"/>
      <c r="Y395" s="97"/>
      <c r="Z395" s="97"/>
      <c r="AA395" s="14"/>
      <c r="AB395" s="14"/>
      <c r="AC395" s="14"/>
      <c r="AD395" s="14"/>
      <c r="AE395" s="14"/>
      <c r="AF395" s="14"/>
      <c r="AG395" s="14"/>
      <c r="AH395" s="14"/>
      <c r="AI395" s="16"/>
      <c r="AJ395" s="14"/>
      <c r="AK395" s="14"/>
      <c r="AL395" s="14"/>
      <c r="AM395" s="14"/>
      <c r="AO395" s="98"/>
    </row>
    <row r="396" spans="1:41" s="15" customFormat="1" ht="18.75" x14ac:dyDescent="0.25">
      <c r="A396" s="87" t="s">
        <v>2870</v>
      </c>
      <c r="B396" s="87"/>
      <c r="C396" s="94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O396" s="98"/>
    </row>
    <row r="397" spans="1:41" s="22" customFormat="1" ht="73.5" customHeight="1" x14ac:dyDescent="0.25">
      <c r="A397" s="1" t="s">
        <v>1211</v>
      </c>
      <c r="B397" s="1">
        <v>6621002530</v>
      </c>
      <c r="C397" s="26">
        <v>1026601327939</v>
      </c>
      <c r="D397" s="2" t="s">
        <v>2890</v>
      </c>
      <c r="E397" s="2" t="s">
        <v>2024</v>
      </c>
      <c r="F397" s="2">
        <v>2</v>
      </c>
      <c r="G397" s="2" t="s">
        <v>1800</v>
      </c>
      <c r="H397" s="2">
        <v>3</v>
      </c>
      <c r="I397" s="2" t="s">
        <v>44</v>
      </c>
      <c r="J397" s="2">
        <v>1</v>
      </c>
      <c r="K397" s="2" t="s">
        <v>613</v>
      </c>
      <c r="L397" s="2">
        <v>2</v>
      </c>
      <c r="M397" s="2">
        <v>1.1000000000000001</v>
      </c>
      <c r="N397" s="98">
        <v>1</v>
      </c>
      <c r="O397" s="98">
        <f t="shared" ref="O397:O407" si="99">L397*M397</f>
        <v>2.2000000000000002</v>
      </c>
      <c r="P397" s="14" t="s">
        <v>2286</v>
      </c>
      <c r="Q397" s="14">
        <v>0</v>
      </c>
      <c r="R397" s="14" t="s">
        <v>2824</v>
      </c>
      <c r="S397" s="100" t="s">
        <v>2825</v>
      </c>
      <c r="T397" s="120">
        <f>2*1.5*2/7</f>
        <v>0.8571428571428571</v>
      </c>
      <c r="U397" s="2">
        <v>1</v>
      </c>
      <c r="V397" s="2">
        <v>1.1000000000000001</v>
      </c>
      <c r="W397" s="100" t="s">
        <v>2825</v>
      </c>
      <c r="X397" s="117">
        <f t="shared" ref="X397:X403" si="100">U397*V397/7</f>
        <v>0.15714285714285717</v>
      </c>
      <c r="Y397" s="2">
        <v>3</v>
      </c>
      <c r="Z397" s="2" t="s">
        <v>2295</v>
      </c>
      <c r="AA397" s="1">
        <v>415</v>
      </c>
      <c r="AB397" s="2" t="s">
        <v>46</v>
      </c>
      <c r="AC397" s="2" t="s">
        <v>439</v>
      </c>
      <c r="AD397" s="96" t="s">
        <v>440</v>
      </c>
      <c r="AE397" s="96">
        <v>10</v>
      </c>
      <c r="AF397" s="2" t="s">
        <v>441</v>
      </c>
      <c r="AG397" s="2" t="s">
        <v>442</v>
      </c>
      <c r="AH397" s="2"/>
      <c r="AI397" s="2"/>
      <c r="AJ397" s="2"/>
      <c r="AK397" s="2"/>
      <c r="AL397" s="2" t="s">
        <v>148</v>
      </c>
      <c r="AM397" s="2" t="s">
        <v>440</v>
      </c>
      <c r="AO397" s="97" t="s">
        <v>148</v>
      </c>
    </row>
    <row r="398" spans="1:41" s="22" customFormat="1" ht="73.5" customHeight="1" x14ac:dyDescent="0.25">
      <c r="A398" s="1" t="s">
        <v>1212</v>
      </c>
      <c r="B398" s="1">
        <v>6621002530</v>
      </c>
      <c r="C398" s="26">
        <v>1026601327939</v>
      </c>
      <c r="D398" s="2" t="s">
        <v>2890</v>
      </c>
      <c r="E398" s="2" t="s">
        <v>2024</v>
      </c>
      <c r="F398" s="2">
        <v>2</v>
      </c>
      <c r="G398" s="2" t="s">
        <v>1800</v>
      </c>
      <c r="H398" s="2">
        <v>3</v>
      </c>
      <c r="I398" s="2" t="s">
        <v>44</v>
      </c>
      <c r="J398" s="2">
        <v>1</v>
      </c>
      <c r="K398" s="2" t="s">
        <v>613</v>
      </c>
      <c r="L398" s="1">
        <v>2</v>
      </c>
      <c r="M398" s="2">
        <v>1.1000000000000001</v>
      </c>
      <c r="N398" s="98">
        <v>1</v>
      </c>
      <c r="O398" s="98">
        <f t="shared" si="99"/>
        <v>2.2000000000000002</v>
      </c>
      <c r="P398" s="14" t="s">
        <v>2286</v>
      </c>
      <c r="Q398" s="14">
        <v>0</v>
      </c>
      <c r="R398" s="14" t="s">
        <v>2824</v>
      </c>
      <c r="S398" s="100" t="s">
        <v>2825</v>
      </c>
      <c r="T398" s="120">
        <f>2*1.5*2/7</f>
        <v>0.8571428571428571</v>
      </c>
      <c r="U398" s="2">
        <v>2</v>
      </c>
      <c r="V398" s="2">
        <v>1.1000000000000001</v>
      </c>
      <c r="W398" s="100" t="s">
        <v>2825</v>
      </c>
      <c r="X398" s="117">
        <f t="shared" si="100"/>
        <v>0.31428571428571433</v>
      </c>
      <c r="Y398" s="2">
        <v>3</v>
      </c>
      <c r="Z398" s="2" t="s">
        <v>2295</v>
      </c>
      <c r="AA398" s="1">
        <v>415</v>
      </c>
      <c r="AB398" s="2" t="s">
        <v>46</v>
      </c>
      <c r="AC398" s="2" t="s">
        <v>439</v>
      </c>
      <c r="AD398" s="96" t="s">
        <v>323</v>
      </c>
      <c r="AE398" s="96">
        <v>11</v>
      </c>
      <c r="AF398" s="2" t="s">
        <v>443</v>
      </c>
      <c r="AG398" s="2" t="s">
        <v>444</v>
      </c>
      <c r="AH398" s="97"/>
      <c r="AI398" s="97"/>
      <c r="AJ398" s="2"/>
      <c r="AK398" s="97"/>
      <c r="AL398" s="2" t="s">
        <v>429</v>
      </c>
      <c r="AM398" s="2" t="s">
        <v>2594</v>
      </c>
      <c r="AO398" s="98" t="s">
        <v>2448</v>
      </c>
    </row>
    <row r="399" spans="1:41" s="22" customFormat="1" ht="73.5" customHeight="1" x14ac:dyDescent="0.25">
      <c r="A399" s="1" t="s">
        <v>1213</v>
      </c>
      <c r="B399" s="1">
        <v>6621002530</v>
      </c>
      <c r="C399" s="26">
        <v>1026601327939</v>
      </c>
      <c r="D399" s="2" t="s">
        <v>2890</v>
      </c>
      <c r="E399" s="2" t="s">
        <v>2024</v>
      </c>
      <c r="F399" s="2">
        <v>2</v>
      </c>
      <c r="G399" s="2" t="s">
        <v>1800</v>
      </c>
      <c r="H399" s="2">
        <v>3</v>
      </c>
      <c r="I399" s="2" t="s">
        <v>44</v>
      </c>
      <c r="J399" s="2">
        <v>1</v>
      </c>
      <c r="K399" s="2" t="s">
        <v>613</v>
      </c>
      <c r="L399" s="1">
        <v>2</v>
      </c>
      <c r="M399" s="2">
        <v>1.1000000000000001</v>
      </c>
      <c r="N399" s="98">
        <v>1</v>
      </c>
      <c r="O399" s="98">
        <f t="shared" si="99"/>
        <v>2.2000000000000002</v>
      </c>
      <c r="P399" s="14" t="s">
        <v>2286</v>
      </c>
      <c r="Q399" s="14">
        <v>0</v>
      </c>
      <c r="R399" s="98" t="s">
        <v>2824</v>
      </c>
      <c r="S399" s="100" t="s">
        <v>2825</v>
      </c>
      <c r="T399" s="121">
        <f t="shared" ref="T399:T403" si="101">2*1.5*2/7</f>
        <v>0.8571428571428571</v>
      </c>
      <c r="U399" s="2">
        <v>1</v>
      </c>
      <c r="V399" s="2">
        <v>1.1000000000000001</v>
      </c>
      <c r="W399" s="100" t="s">
        <v>2825</v>
      </c>
      <c r="X399" s="117">
        <f t="shared" si="100"/>
        <v>0.15714285714285717</v>
      </c>
      <c r="Y399" s="2">
        <v>3</v>
      </c>
      <c r="Z399" s="2" t="s">
        <v>2295</v>
      </c>
      <c r="AA399" s="1">
        <v>415</v>
      </c>
      <c r="AB399" s="2" t="s">
        <v>46</v>
      </c>
      <c r="AC399" s="2" t="s">
        <v>439</v>
      </c>
      <c r="AD399" s="96" t="s">
        <v>440</v>
      </c>
      <c r="AE399" s="96">
        <v>17</v>
      </c>
      <c r="AF399" s="2" t="s">
        <v>445</v>
      </c>
      <c r="AG399" s="2" t="s">
        <v>446</v>
      </c>
      <c r="AH399" s="2"/>
      <c r="AI399" s="2"/>
      <c r="AJ399" s="2"/>
      <c r="AK399" s="2"/>
      <c r="AL399" s="2" t="s">
        <v>148</v>
      </c>
      <c r="AM399" s="2" t="s">
        <v>2592</v>
      </c>
      <c r="AO399" s="97" t="s">
        <v>148</v>
      </c>
    </row>
    <row r="400" spans="1:41" s="22" customFormat="1" ht="73.5" customHeight="1" x14ac:dyDescent="0.25">
      <c r="A400" s="1" t="s">
        <v>1214</v>
      </c>
      <c r="B400" s="1">
        <v>6621002530</v>
      </c>
      <c r="C400" s="26">
        <v>1026601327939</v>
      </c>
      <c r="D400" s="2" t="s">
        <v>2890</v>
      </c>
      <c r="E400" s="2" t="s">
        <v>2024</v>
      </c>
      <c r="F400" s="2">
        <v>2</v>
      </c>
      <c r="G400" s="2" t="s">
        <v>1800</v>
      </c>
      <c r="H400" s="2">
        <v>3</v>
      </c>
      <c r="I400" s="2" t="s">
        <v>44</v>
      </c>
      <c r="J400" s="2">
        <v>1</v>
      </c>
      <c r="K400" s="2" t="s">
        <v>613</v>
      </c>
      <c r="L400" s="1">
        <v>2</v>
      </c>
      <c r="M400" s="2">
        <v>1.1000000000000001</v>
      </c>
      <c r="N400" s="98">
        <v>1</v>
      </c>
      <c r="O400" s="98">
        <f t="shared" si="99"/>
        <v>2.2000000000000002</v>
      </c>
      <c r="P400" s="14" t="s">
        <v>2286</v>
      </c>
      <c r="Q400" s="98">
        <v>0</v>
      </c>
      <c r="R400" s="98" t="s">
        <v>2824</v>
      </c>
      <c r="S400" s="100" t="s">
        <v>2825</v>
      </c>
      <c r="T400" s="121">
        <f t="shared" si="101"/>
        <v>0.8571428571428571</v>
      </c>
      <c r="U400" s="2">
        <v>1</v>
      </c>
      <c r="V400" s="2">
        <v>1.1000000000000001</v>
      </c>
      <c r="W400" s="100" t="s">
        <v>2825</v>
      </c>
      <c r="X400" s="117">
        <f t="shared" si="100"/>
        <v>0.15714285714285717</v>
      </c>
      <c r="Y400" s="2">
        <v>3</v>
      </c>
      <c r="Z400" s="2" t="s">
        <v>2295</v>
      </c>
      <c r="AA400" s="1">
        <v>415</v>
      </c>
      <c r="AB400" s="2" t="s">
        <v>46</v>
      </c>
      <c r="AC400" s="2" t="s">
        <v>439</v>
      </c>
      <c r="AD400" s="96" t="s">
        <v>289</v>
      </c>
      <c r="AE400" s="96">
        <v>2</v>
      </c>
      <c r="AF400" s="2" t="s">
        <v>447</v>
      </c>
      <c r="AG400" s="2" t="s">
        <v>448</v>
      </c>
      <c r="AH400" s="2"/>
      <c r="AI400" s="2"/>
      <c r="AJ400" s="2"/>
      <c r="AK400" s="2"/>
      <c r="AL400" s="2" t="s">
        <v>148</v>
      </c>
      <c r="AM400" s="2" t="s">
        <v>456</v>
      </c>
      <c r="AO400" s="97" t="s">
        <v>148</v>
      </c>
    </row>
    <row r="401" spans="1:41" s="22" customFormat="1" ht="73.5" customHeight="1" x14ac:dyDescent="0.25">
      <c r="A401" s="1" t="s">
        <v>1215</v>
      </c>
      <c r="B401" s="1">
        <v>6621002530</v>
      </c>
      <c r="C401" s="26">
        <v>1026601327939</v>
      </c>
      <c r="D401" s="2" t="s">
        <v>2890</v>
      </c>
      <c r="E401" s="2" t="s">
        <v>2024</v>
      </c>
      <c r="F401" s="2">
        <v>2</v>
      </c>
      <c r="G401" s="2" t="s">
        <v>1800</v>
      </c>
      <c r="H401" s="2">
        <v>3</v>
      </c>
      <c r="I401" s="2" t="s">
        <v>44</v>
      </c>
      <c r="J401" s="2">
        <v>1</v>
      </c>
      <c r="K401" s="2" t="s">
        <v>613</v>
      </c>
      <c r="L401" s="1">
        <v>2</v>
      </c>
      <c r="M401" s="2">
        <v>1.1000000000000001</v>
      </c>
      <c r="N401" s="98">
        <v>1</v>
      </c>
      <c r="O401" s="98">
        <f t="shared" si="99"/>
        <v>2.2000000000000002</v>
      </c>
      <c r="P401" s="14" t="s">
        <v>2286</v>
      </c>
      <c r="Q401" s="98">
        <v>0</v>
      </c>
      <c r="R401" s="98" t="s">
        <v>2824</v>
      </c>
      <c r="S401" s="100" t="s">
        <v>2825</v>
      </c>
      <c r="T401" s="121">
        <f t="shared" si="101"/>
        <v>0.8571428571428571</v>
      </c>
      <c r="U401" s="2">
        <v>1</v>
      </c>
      <c r="V401" s="2">
        <v>1.1000000000000001</v>
      </c>
      <c r="W401" s="100" t="s">
        <v>2825</v>
      </c>
      <c r="X401" s="117">
        <f t="shared" si="100"/>
        <v>0.15714285714285717</v>
      </c>
      <c r="Y401" s="2">
        <v>3</v>
      </c>
      <c r="Z401" s="2" t="s">
        <v>2295</v>
      </c>
      <c r="AA401" s="1">
        <v>415</v>
      </c>
      <c r="AB401" s="2" t="s">
        <v>46</v>
      </c>
      <c r="AC401" s="2" t="s">
        <v>439</v>
      </c>
      <c r="AD401" s="97" t="s">
        <v>2037</v>
      </c>
      <c r="AE401" s="96">
        <v>1</v>
      </c>
      <c r="AF401" s="2" t="s">
        <v>449</v>
      </c>
      <c r="AG401" s="2" t="s">
        <v>450</v>
      </c>
      <c r="AH401" s="2"/>
      <c r="AI401" s="2"/>
      <c r="AJ401" s="2"/>
      <c r="AK401" s="2"/>
      <c r="AL401" s="2" t="s">
        <v>148</v>
      </c>
      <c r="AM401" s="2" t="s">
        <v>2037</v>
      </c>
      <c r="AO401" s="97" t="s">
        <v>148</v>
      </c>
    </row>
    <row r="402" spans="1:41" s="22" customFormat="1" ht="73.5" customHeight="1" x14ac:dyDescent="0.25">
      <c r="A402" s="1" t="s">
        <v>1216</v>
      </c>
      <c r="B402" s="1">
        <v>6621002530</v>
      </c>
      <c r="C402" s="26">
        <v>1026601327939</v>
      </c>
      <c r="D402" s="2" t="s">
        <v>2890</v>
      </c>
      <c r="E402" s="2" t="s">
        <v>2024</v>
      </c>
      <c r="F402" s="2">
        <v>2</v>
      </c>
      <c r="G402" s="2" t="s">
        <v>1800</v>
      </c>
      <c r="H402" s="2">
        <v>3</v>
      </c>
      <c r="I402" s="2" t="s">
        <v>44</v>
      </c>
      <c r="J402" s="2">
        <v>1</v>
      </c>
      <c r="K402" s="2" t="s">
        <v>613</v>
      </c>
      <c r="L402" s="1">
        <v>2</v>
      </c>
      <c r="M402" s="2">
        <v>1.1000000000000001</v>
      </c>
      <c r="N402" s="98">
        <v>1</v>
      </c>
      <c r="O402" s="98">
        <f t="shared" si="99"/>
        <v>2.2000000000000002</v>
      </c>
      <c r="P402" s="14" t="s">
        <v>2286</v>
      </c>
      <c r="Q402" s="98">
        <v>0</v>
      </c>
      <c r="R402" s="98" t="s">
        <v>2824</v>
      </c>
      <c r="S402" s="100" t="s">
        <v>2825</v>
      </c>
      <c r="T402" s="121">
        <f t="shared" si="101"/>
        <v>0.8571428571428571</v>
      </c>
      <c r="U402" s="2">
        <v>1</v>
      </c>
      <c r="V402" s="2">
        <v>1.1000000000000001</v>
      </c>
      <c r="W402" s="100" t="s">
        <v>2825</v>
      </c>
      <c r="X402" s="117">
        <f t="shared" si="100"/>
        <v>0.15714285714285717</v>
      </c>
      <c r="Y402" s="2">
        <v>3</v>
      </c>
      <c r="Z402" s="2" t="s">
        <v>2295</v>
      </c>
      <c r="AA402" s="1">
        <v>415</v>
      </c>
      <c r="AB402" s="2" t="s">
        <v>46</v>
      </c>
      <c r="AC402" s="2" t="s">
        <v>439</v>
      </c>
      <c r="AD402" s="96" t="s">
        <v>323</v>
      </c>
      <c r="AE402" s="96">
        <v>4</v>
      </c>
      <c r="AF402" s="2" t="s">
        <v>451</v>
      </c>
      <c r="AG402" s="2" t="s">
        <v>452</v>
      </c>
      <c r="AH402" s="2"/>
      <c r="AI402" s="2"/>
      <c r="AJ402" s="2"/>
      <c r="AK402" s="2"/>
      <c r="AL402" s="2" t="s">
        <v>457</v>
      </c>
      <c r="AM402" s="2" t="s">
        <v>1694</v>
      </c>
      <c r="AO402" s="98" t="s">
        <v>2447</v>
      </c>
    </row>
    <row r="403" spans="1:41" s="22" customFormat="1" ht="73.5" customHeight="1" x14ac:dyDescent="0.25">
      <c r="A403" s="1" t="s">
        <v>1217</v>
      </c>
      <c r="B403" s="1">
        <v>6621002530</v>
      </c>
      <c r="C403" s="26">
        <v>1026601327939</v>
      </c>
      <c r="D403" s="2" t="s">
        <v>2890</v>
      </c>
      <c r="E403" s="2" t="s">
        <v>2024</v>
      </c>
      <c r="F403" s="2">
        <v>2</v>
      </c>
      <c r="G403" s="2" t="s">
        <v>1800</v>
      </c>
      <c r="H403" s="2">
        <v>3</v>
      </c>
      <c r="I403" s="2" t="s">
        <v>44</v>
      </c>
      <c r="J403" s="2">
        <v>1</v>
      </c>
      <c r="K403" s="2" t="s">
        <v>613</v>
      </c>
      <c r="L403" s="1">
        <v>2</v>
      </c>
      <c r="M403" s="2">
        <v>1.1000000000000001</v>
      </c>
      <c r="N403" s="98">
        <v>1</v>
      </c>
      <c r="O403" s="98">
        <f t="shared" si="99"/>
        <v>2.2000000000000002</v>
      </c>
      <c r="P403" s="14" t="s">
        <v>2286</v>
      </c>
      <c r="Q403" s="98">
        <v>0</v>
      </c>
      <c r="R403" s="98" t="s">
        <v>2824</v>
      </c>
      <c r="S403" s="100" t="s">
        <v>2825</v>
      </c>
      <c r="T403" s="121">
        <f t="shared" si="101"/>
        <v>0.8571428571428571</v>
      </c>
      <c r="U403" s="2">
        <v>1</v>
      </c>
      <c r="V403" s="2">
        <v>1.1000000000000001</v>
      </c>
      <c r="W403" s="100" t="s">
        <v>2825</v>
      </c>
      <c r="X403" s="117">
        <f t="shared" si="100"/>
        <v>0.15714285714285717</v>
      </c>
      <c r="Y403" s="2">
        <v>3</v>
      </c>
      <c r="Z403" s="2" t="s">
        <v>2295</v>
      </c>
      <c r="AA403" s="1">
        <v>415</v>
      </c>
      <c r="AB403" s="2" t="s">
        <v>46</v>
      </c>
      <c r="AC403" s="2" t="s">
        <v>439</v>
      </c>
      <c r="AD403" s="97" t="s">
        <v>453</v>
      </c>
      <c r="AE403" s="96">
        <v>1</v>
      </c>
      <c r="AF403" s="2" t="s">
        <v>454</v>
      </c>
      <c r="AG403" s="2" t="s">
        <v>455</v>
      </c>
      <c r="AH403" s="2"/>
      <c r="AI403" s="2"/>
      <c r="AJ403" s="2"/>
      <c r="AK403" s="2"/>
      <c r="AL403" s="2" t="s">
        <v>148</v>
      </c>
      <c r="AM403" s="2" t="s">
        <v>2593</v>
      </c>
      <c r="AO403" s="97" t="s">
        <v>148</v>
      </c>
    </row>
    <row r="404" spans="1:41" s="22" customFormat="1" ht="73.5" customHeight="1" x14ac:dyDescent="0.25">
      <c r="A404" s="1" t="s">
        <v>1218</v>
      </c>
      <c r="B404" s="1">
        <v>6621017907</v>
      </c>
      <c r="C404" s="26">
        <v>1116621000077</v>
      </c>
      <c r="D404" s="53" t="s">
        <v>701</v>
      </c>
      <c r="E404" s="2" t="s">
        <v>702</v>
      </c>
      <c r="F404" s="1">
        <v>1</v>
      </c>
      <c r="G404" s="1" t="s">
        <v>43</v>
      </c>
      <c r="H404" s="1">
        <v>1</v>
      </c>
      <c r="I404" s="1" t="s">
        <v>127</v>
      </c>
      <c r="J404" s="1">
        <v>1</v>
      </c>
      <c r="K404" s="1" t="s">
        <v>613</v>
      </c>
      <c r="L404" s="1">
        <v>2</v>
      </c>
      <c r="M404" s="2" t="s">
        <v>1819</v>
      </c>
      <c r="N404" s="98">
        <v>1</v>
      </c>
      <c r="O404" s="98">
        <f t="shared" si="99"/>
        <v>1.5</v>
      </c>
      <c r="P404" s="2" t="s">
        <v>2824</v>
      </c>
      <c r="Q404" s="98">
        <v>0</v>
      </c>
      <c r="R404" s="98" t="s">
        <v>2824</v>
      </c>
      <c r="S404" s="98" t="s">
        <v>2824</v>
      </c>
      <c r="T404" s="98" t="s">
        <v>2824</v>
      </c>
      <c r="U404" s="98" t="s">
        <v>2824</v>
      </c>
      <c r="V404" s="98" t="s">
        <v>2824</v>
      </c>
      <c r="W404" s="98" t="s">
        <v>2824</v>
      </c>
      <c r="X404" s="98" t="s">
        <v>2824</v>
      </c>
      <c r="Y404" s="98" t="s">
        <v>2824</v>
      </c>
      <c r="Z404" s="98" t="s">
        <v>2824</v>
      </c>
      <c r="AA404" s="1">
        <v>415</v>
      </c>
      <c r="AB404" s="2" t="s">
        <v>46</v>
      </c>
      <c r="AC404" s="2" t="s">
        <v>439</v>
      </c>
      <c r="AD404" s="96" t="s">
        <v>398</v>
      </c>
      <c r="AE404" s="96">
        <v>14</v>
      </c>
      <c r="AF404" s="1" t="s">
        <v>703</v>
      </c>
      <c r="AG404" s="1" t="s">
        <v>704</v>
      </c>
      <c r="AH404" s="2" t="s">
        <v>653</v>
      </c>
      <c r="AI404" s="1">
        <v>6621017907</v>
      </c>
      <c r="AJ404" s="2" t="s">
        <v>705</v>
      </c>
      <c r="AK404" s="2" t="s">
        <v>702</v>
      </c>
      <c r="AL404" s="2"/>
      <c r="AM404" s="2"/>
      <c r="AO404" s="97" t="s">
        <v>2454</v>
      </c>
    </row>
    <row r="405" spans="1:41" s="22" customFormat="1" ht="73.5" customHeight="1" x14ac:dyDescent="0.25">
      <c r="A405" s="1" t="s">
        <v>1219</v>
      </c>
      <c r="B405" s="2">
        <v>6621008518</v>
      </c>
      <c r="C405" s="26">
        <v>1036601180681</v>
      </c>
      <c r="D405" s="2" t="s">
        <v>763</v>
      </c>
      <c r="E405" s="2" t="s">
        <v>764</v>
      </c>
      <c r="F405" s="2">
        <v>1</v>
      </c>
      <c r="G405" s="2" t="s">
        <v>43</v>
      </c>
      <c r="H405" s="2">
        <v>1</v>
      </c>
      <c r="I405" s="2" t="s">
        <v>127</v>
      </c>
      <c r="J405" s="1">
        <v>1</v>
      </c>
      <c r="K405" s="1" t="s">
        <v>613</v>
      </c>
      <c r="L405" s="2">
        <v>3</v>
      </c>
      <c r="M405" s="2" t="s">
        <v>1819</v>
      </c>
      <c r="N405" s="98">
        <v>1</v>
      </c>
      <c r="O405" s="98">
        <f t="shared" si="99"/>
        <v>2.25</v>
      </c>
      <c r="P405" s="2" t="s">
        <v>2824</v>
      </c>
      <c r="Q405" s="98">
        <v>0</v>
      </c>
      <c r="R405" s="98" t="s">
        <v>2824</v>
      </c>
      <c r="S405" s="98" t="s">
        <v>2824</v>
      </c>
      <c r="T405" s="98" t="s">
        <v>2824</v>
      </c>
      <c r="U405" s="98" t="s">
        <v>2824</v>
      </c>
      <c r="V405" s="98" t="s">
        <v>2824</v>
      </c>
      <c r="W405" s="98" t="s">
        <v>2824</v>
      </c>
      <c r="X405" s="98" t="s">
        <v>2824</v>
      </c>
      <c r="Y405" s="98" t="s">
        <v>2824</v>
      </c>
      <c r="Z405" s="98" t="s">
        <v>2824</v>
      </c>
      <c r="AA405" s="2">
        <v>415</v>
      </c>
      <c r="AB405" s="2" t="s">
        <v>46</v>
      </c>
      <c r="AC405" s="2" t="s">
        <v>439</v>
      </c>
      <c r="AD405" s="97" t="s">
        <v>57</v>
      </c>
      <c r="AE405" s="97">
        <v>2</v>
      </c>
      <c r="AF405" s="2" t="s">
        <v>2015</v>
      </c>
      <c r="AG405" s="2" t="s">
        <v>2018</v>
      </c>
      <c r="AH405" s="2" t="s">
        <v>706</v>
      </c>
      <c r="AI405" s="2">
        <v>6621008518</v>
      </c>
      <c r="AJ405" s="2" t="s">
        <v>763</v>
      </c>
      <c r="AK405" s="2" t="s">
        <v>764</v>
      </c>
      <c r="AL405" s="2"/>
      <c r="AM405" s="2"/>
      <c r="AO405" s="98" t="s">
        <v>2449</v>
      </c>
    </row>
    <row r="406" spans="1:41" s="15" customFormat="1" ht="73.5" customHeight="1" x14ac:dyDescent="0.25">
      <c r="A406" s="1" t="s">
        <v>1220</v>
      </c>
      <c r="B406" s="1">
        <v>6621002530</v>
      </c>
      <c r="C406" s="26">
        <v>1026601327939</v>
      </c>
      <c r="D406" s="2" t="s">
        <v>2890</v>
      </c>
      <c r="E406" s="2" t="s">
        <v>2024</v>
      </c>
      <c r="F406" s="2">
        <v>2</v>
      </c>
      <c r="G406" s="2" t="s">
        <v>1800</v>
      </c>
      <c r="H406" s="2">
        <v>3</v>
      </c>
      <c r="I406" s="2" t="s">
        <v>44</v>
      </c>
      <c r="J406" s="2">
        <v>1</v>
      </c>
      <c r="K406" s="2" t="s">
        <v>613</v>
      </c>
      <c r="L406" s="14">
        <v>2</v>
      </c>
      <c r="M406" s="2">
        <v>1.1000000000000001</v>
      </c>
      <c r="N406" s="98">
        <v>1</v>
      </c>
      <c r="O406" s="98">
        <f t="shared" si="99"/>
        <v>2.2000000000000002</v>
      </c>
      <c r="P406" s="14" t="s">
        <v>2286</v>
      </c>
      <c r="Q406" s="98">
        <v>0</v>
      </c>
      <c r="R406" s="98" t="s">
        <v>2824</v>
      </c>
      <c r="S406" s="100" t="s">
        <v>2825</v>
      </c>
      <c r="T406" s="121">
        <f t="shared" ref="T406:T407" si="102">2*1.5*2/7</f>
        <v>0.8571428571428571</v>
      </c>
      <c r="U406" s="14">
        <v>1</v>
      </c>
      <c r="V406" s="2">
        <v>1.1000000000000001</v>
      </c>
      <c r="W406" s="100" t="s">
        <v>2825</v>
      </c>
      <c r="X406" s="117">
        <f t="shared" ref="X406:X407" si="103">U406*V406/7</f>
        <v>0.15714285714285717</v>
      </c>
      <c r="Y406" s="2">
        <v>3</v>
      </c>
      <c r="Z406" s="2" t="s">
        <v>2295</v>
      </c>
      <c r="AA406" s="2">
        <v>415</v>
      </c>
      <c r="AB406" s="2" t="s">
        <v>46</v>
      </c>
      <c r="AC406" s="2" t="s">
        <v>439</v>
      </c>
      <c r="AD406" s="96" t="s">
        <v>57</v>
      </c>
      <c r="AE406" s="97">
        <v>3</v>
      </c>
      <c r="AF406" s="14" t="s">
        <v>2016</v>
      </c>
      <c r="AG406" s="14" t="s">
        <v>1927</v>
      </c>
      <c r="AH406" s="14"/>
      <c r="AI406" s="14"/>
      <c r="AJ406" s="14"/>
      <c r="AK406" s="14"/>
      <c r="AL406" s="14" t="s">
        <v>457</v>
      </c>
      <c r="AM406" s="14" t="s">
        <v>1696</v>
      </c>
      <c r="AO406" s="98" t="s">
        <v>2447</v>
      </c>
    </row>
    <row r="407" spans="1:41" s="15" customFormat="1" ht="73.5" customHeight="1" x14ac:dyDescent="0.25">
      <c r="A407" s="1" t="s">
        <v>1221</v>
      </c>
      <c r="B407" s="1">
        <v>6621002530</v>
      </c>
      <c r="C407" s="26">
        <v>1026601327939</v>
      </c>
      <c r="D407" s="2" t="s">
        <v>2890</v>
      </c>
      <c r="E407" s="2" t="s">
        <v>2024</v>
      </c>
      <c r="F407" s="2">
        <v>2</v>
      </c>
      <c r="G407" s="2" t="s">
        <v>1800</v>
      </c>
      <c r="H407" s="2">
        <v>3</v>
      </c>
      <c r="I407" s="2" t="s">
        <v>44</v>
      </c>
      <c r="J407" s="2">
        <v>1</v>
      </c>
      <c r="K407" s="2" t="s">
        <v>613</v>
      </c>
      <c r="L407" s="14">
        <v>2</v>
      </c>
      <c r="M407" s="14">
        <v>1.1000000000000001</v>
      </c>
      <c r="N407" s="98">
        <v>1</v>
      </c>
      <c r="O407" s="98">
        <f t="shared" si="99"/>
        <v>2.2000000000000002</v>
      </c>
      <c r="P407" s="14" t="s">
        <v>2286</v>
      </c>
      <c r="Q407" s="98">
        <v>0</v>
      </c>
      <c r="R407" s="98" t="s">
        <v>2824</v>
      </c>
      <c r="S407" s="100" t="s">
        <v>2825</v>
      </c>
      <c r="T407" s="121">
        <f t="shared" si="102"/>
        <v>0.8571428571428571</v>
      </c>
      <c r="U407" s="14">
        <v>1</v>
      </c>
      <c r="V407" s="2">
        <v>1.1000000000000001</v>
      </c>
      <c r="W407" s="100" t="s">
        <v>2825</v>
      </c>
      <c r="X407" s="117">
        <f t="shared" si="103"/>
        <v>0.15714285714285717</v>
      </c>
      <c r="Y407" s="2">
        <v>3</v>
      </c>
      <c r="Z407" s="2" t="s">
        <v>2295</v>
      </c>
      <c r="AA407" s="2">
        <v>415</v>
      </c>
      <c r="AB407" s="2" t="s">
        <v>46</v>
      </c>
      <c r="AC407" s="2" t="s">
        <v>439</v>
      </c>
      <c r="AD407" s="96" t="s">
        <v>323</v>
      </c>
      <c r="AE407" s="97">
        <v>5</v>
      </c>
      <c r="AF407" s="14" t="s">
        <v>2017</v>
      </c>
      <c r="AG407" s="14" t="s">
        <v>1695</v>
      </c>
      <c r="AH407" s="95"/>
      <c r="AI407" s="98"/>
      <c r="AJ407" s="98"/>
      <c r="AK407" s="98"/>
      <c r="AL407" s="14" t="s">
        <v>457</v>
      </c>
      <c r="AM407" s="14" t="s">
        <v>1697</v>
      </c>
      <c r="AO407" s="98" t="s">
        <v>2447</v>
      </c>
    </row>
    <row r="408" spans="1:41" s="15" customFormat="1" x14ac:dyDescent="0.25">
      <c r="A408" s="1" t="s">
        <v>1222</v>
      </c>
      <c r="B408" s="14"/>
      <c r="C408" s="14"/>
      <c r="D408" s="14"/>
      <c r="E408" s="14"/>
      <c r="F408" s="2"/>
      <c r="G408" s="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O408" s="98"/>
    </row>
    <row r="409" spans="1:41" s="15" customFormat="1" x14ac:dyDescent="0.25">
      <c r="A409" s="1" t="s">
        <v>1223</v>
      </c>
      <c r="B409" s="14"/>
      <c r="C409" s="14"/>
      <c r="D409" s="14"/>
      <c r="E409" s="14"/>
      <c r="F409" s="2"/>
      <c r="G409" s="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O409" s="98"/>
    </row>
    <row r="410" spans="1:41" s="15" customFormat="1" x14ac:dyDescent="0.25">
      <c r="A410" s="1" t="s">
        <v>1224</v>
      </c>
      <c r="B410" s="14"/>
      <c r="C410" s="14"/>
      <c r="D410" s="14"/>
      <c r="E410" s="14"/>
      <c r="F410" s="2"/>
      <c r="G410" s="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O410" s="98"/>
    </row>
    <row r="411" spans="1:41" s="15" customFormat="1" x14ac:dyDescent="0.25">
      <c r="A411" s="1" t="s">
        <v>1225</v>
      </c>
      <c r="B411" s="14"/>
      <c r="C411" s="14"/>
      <c r="D411" s="14"/>
      <c r="E411" s="14"/>
      <c r="F411" s="2"/>
      <c r="G411" s="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O411" s="98"/>
    </row>
    <row r="412" spans="1:41" s="15" customFormat="1" x14ac:dyDescent="0.25">
      <c r="A412" s="1" t="s">
        <v>1226</v>
      </c>
      <c r="B412" s="14"/>
      <c r="C412" s="14"/>
      <c r="D412" s="14"/>
      <c r="E412" s="14"/>
      <c r="F412" s="2"/>
      <c r="G412" s="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O412" s="98"/>
    </row>
    <row r="413" spans="1:41" s="15" customFormat="1" x14ac:dyDescent="0.25">
      <c r="A413" s="1" t="s">
        <v>1227</v>
      </c>
      <c r="B413" s="14"/>
      <c r="C413" s="14"/>
      <c r="D413" s="14"/>
      <c r="E413" s="14"/>
      <c r="F413" s="2"/>
      <c r="G413" s="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O413" s="98"/>
    </row>
    <row r="414" spans="1:41" s="15" customFormat="1" x14ac:dyDescent="0.25">
      <c r="A414" s="1" t="s">
        <v>1228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O414" s="98"/>
    </row>
    <row r="415" spans="1:41" s="15" customFormat="1" x14ac:dyDescent="0.25">
      <c r="A415" s="1" t="s">
        <v>1229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O415" s="98"/>
    </row>
    <row r="416" spans="1:41" s="15" customFormat="1" x14ac:dyDescent="0.25">
      <c r="A416" s="1" t="s">
        <v>1230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O416" s="98"/>
    </row>
    <row r="417" spans="1:41" s="15" customFormat="1" ht="18.75" x14ac:dyDescent="0.25">
      <c r="A417" s="87" t="s">
        <v>2871</v>
      </c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O417" s="98"/>
    </row>
    <row r="418" spans="1:41" s="15" customFormat="1" ht="75" customHeight="1" x14ac:dyDescent="0.25">
      <c r="A418" s="123" t="s">
        <v>1231</v>
      </c>
      <c r="B418" s="1">
        <v>6621002530</v>
      </c>
      <c r="C418" s="26">
        <v>1026601327939</v>
      </c>
      <c r="D418" s="2" t="s">
        <v>2890</v>
      </c>
      <c r="E418" s="2" t="s">
        <v>2024</v>
      </c>
      <c r="F418" s="97">
        <v>2</v>
      </c>
      <c r="G418" s="97" t="s">
        <v>1800</v>
      </c>
      <c r="H418" s="97">
        <v>3</v>
      </c>
      <c r="I418" s="97" t="s">
        <v>44</v>
      </c>
      <c r="J418" s="97">
        <v>1</v>
      </c>
      <c r="K418" s="97" t="s">
        <v>613</v>
      </c>
      <c r="L418" s="5">
        <v>2</v>
      </c>
      <c r="M418" s="14">
        <v>1.1000000000000001</v>
      </c>
      <c r="N418" s="98">
        <v>1</v>
      </c>
      <c r="O418" s="98">
        <f t="shared" ref="O418:O428" si="104">L418*M418</f>
        <v>2.2000000000000002</v>
      </c>
      <c r="P418" s="98" t="s">
        <v>2286</v>
      </c>
      <c r="Q418" s="98">
        <v>0</v>
      </c>
      <c r="R418" s="98" t="s">
        <v>2824</v>
      </c>
      <c r="S418" s="100" t="s">
        <v>2825</v>
      </c>
      <c r="T418" s="121">
        <f t="shared" ref="T418:T421" si="105">2*1.5*2/7</f>
        <v>0.8571428571428571</v>
      </c>
      <c r="U418" s="98">
        <v>1</v>
      </c>
      <c r="V418" s="97">
        <v>1.1000000000000001</v>
      </c>
      <c r="W418" s="100" t="s">
        <v>2825</v>
      </c>
      <c r="X418" s="117">
        <f t="shared" ref="X418:X428" si="106">U418*V418/7</f>
        <v>0.15714285714285717</v>
      </c>
      <c r="Y418" s="97">
        <v>3</v>
      </c>
      <c r="Z418" s="97" t="s">
        <v>2295</v>
      </c>
      <c r="AA418" s="1">
        <v>415</v>
      </c>
      <c r="AB418" s="2" t="s">
        <v>46</v>
      </c>
      <c r="AC418" s="5" t="s">
        <v>458</v>
      </c>
      <c r="AD418" s="2" t="s">
        <v>459</v>
      </c>
      <c r="AE418" s="2" t="s">
        <v>460</v>
      </c>
      <c r="AF418" s="2" t="s">
        <v>461</v>
      </c>
      <c r="AG418" s="2" t="s">
        <v>462</v>
      </c>
      <c r="AH418" s="14"/>
      <c r="AI418" s="14"/>
      <c r="AJ418" s="14"/>
      <c r="AK418" s="14"/>
      <c r="AL418" s="14" t="s">
        <v>148</v>
      </c>
      <c r="AM418" s="14" t="s">
        <v>2595</v>
      </c>
      <c r="AO418" s="98" t="s">
        <v>148</v>
      </c>
    </row>
    <row r="419" spans="1:41" s="15" customFormat="1" ht="75" customHeight="1" x14ac:dyDescent="0.25">
      <c r="A419" s="96" t="s">
        <v>1232</v>
      </c>
      <c r="B419" s="1">
        <v>6621002530</v>
      </c>
      <c r="C419" s="26">
        <v>1026601327939</v>
      </c>
      <c r="D419" s="2" t="s">
        <v>2890</v>
      </c>
      <c r="E419" s="2" t="s">
        <v>2024</v>
      </c>
      <c r="F419" s="5">
        <v>2</v>
      </c>
      <c r="G419" s="5" t="s">
        <v>1800</v>
      </c>
      <c r="H419" s="5">
        <v>3</v>
      </c>
      <c r="I419" s="5" t="s">
        <v>44</v>
      </c>
      <c r="J419" s="5">
        <v>1</v>
      </c>
      <c r="K419" s="97" t="s">
        <v>613</v>
      </c>
      <c r="L419" s="24">
        <v>2</v>
      </c>
      <c r="M419" s="14">
        <v>1.1000000000000001</v>
      </c>
      <c r="N419" s="98">
        <v>1</v>
      </c>
      <c r="O419" s="98">
        <f t="shared" si="104"/>
        <v>2.2000000000000002</v>
      </c>
      <c r="P419" s="98" t="s">
        <v>2286</v>
      </c>
      <c r="Q419" s="14">
        <v>0</v>
      </c>
      <c r="R419" s="98" t="s">
        <v>2824</v>
      </c>
      <c r="S419" s="100" t="s">
        <v>2825</v>
      </c>
      <c r="T419" s="121">
        <f t="shared" si="105"/>
        <v>0.8571428571428571</v>
      </c>
      <c r="U419" s="98">
        <v>1</v>
      </c>
      <c r="V419" s="97">
        <v>1.1000000000000001</v>
      </c>
      <c r="W419" s="100" t="s">
        <v>2825</v>
      </c>
      <c r="X419" s="117">
        <f t="shared" si="106"/>
        <v>0.15714285714285717</v>
      </c>
      <c r="Y419" s="97">
        <v>3</v>
      </c>
      <c r="Z419" s="97" t="s">
        <v>2295</v>
      </c>
      <c r="AA419" s="1">
        <v>415</v>
      </c>
      <c r="AB419" s="2" t="s">
        <v>46</v>
      </c>
      <c r="AC419" s="5" t="s">
        <v>458</v>
      </c>
      <c r="AD419" s="2" t="s">
        <v>2038</v>
      </c>
      <c r="AE419" s="2">
        <v>1</v>
      </c>
      <c r="AF419" s="2" t="s">
        <v>463</v>
      </c>
      <c r="AG419" s="2" t="s">
        <v>464</v>
      </c>
      <c r="AH419" s="14"/>
      <c r="AI419" s="14"/>
      <c r="AJ419" s="14"/>
      <c r="AK419" s="14"/>
      <c r="AL419" s="14" t="s">
        <v>148</v>
      </c>
      <c r="AM419" s="14" t="s">
        <v>484</v>
      </c>
      <c r="AO419" s="98" t="s">
        <v>148</v>
      </c>
    </row>
    <row r="420" spans="1:41" s="15" customFormat="1" ht="75" customHeight="1" x14ac:dyDescent="0.25">
      <c r="A420" s="96" t="s">
        <v>1233</v>
      </c>
      <c r="B420" s="1">
        <v>6621002530</v>
      </c>
      <c r="C420" s="26">
        <v>1026601327939</v>
      </c>
      <c r="D420" s="2" t="s">
        <v>2890</v>
      </c>
      <c r="E420" s="2" t="s">
        <v>2024</v>
      </c>
      <c r="F420" s="5">
        <v>2</v>
      </c>
      <c r="G420" s="5" t="s">
        <v>1800</v>
      </c>
      <c r="H420" s="5">
        <v>3</v>
      </c>
      <c r="I420" s="5" t="s">
        <v>44</v>
      </c>
      <c r="J420" s="5">
        <v>1</v>
      </c>
      <c r="K420" s="97" t="s">
        <v>613</v>
      </c>
      <c r="L420" s="24">
        <v>2</v>
      </c>
      <c r="M420" s="14">
        <v>1.1000000000000001</v>
      </c>
      <c r="N420" s="98">
        <v>1</v>
      </c>
      <c r="O420" s="98">
        <f t="shared" si="104"/>
        <v>2.2000000000000002</v>
      </c>
      <c r="P420" s="98" t="s">
        <v>2286</v>
      </c>
      <c r="Q420" s="98">
        <v>0</v>
      </c>
      <c r="R420" s="98" t="s">
        <v>2824</v>
      </c>
      <c r="S420" s="100" t="s">
        <v>2825</v>
      </c>
      <c r="T420" s="121">
        <f t="shared" si="105"/>
        <v>0.8571428571428571</v>
      </c>
      <c r="U420" s="98">
        <v>1</v>
      </c>
      <c r="V420" s="97">
        <v>1.1000000000000001</v>
      </c>
      <c r="W420" s="100" t="s">
        <v>2825</v>
      </c>
      <c r="X420" s="117">
        <f t="shared" si="106"/>
        <v>0.15714285714285717</v>
      </c>
      <c r="Y420" s="97">
        <v>3</v>
      </c>
      <c r="Z420" s="97" t="s">
        <v>2295</v>
      </c>
      <c r="AA420" s="1">
        <v>415</v>
      </c>
      <c r="AB420" s="2" t="s">
        <v>46</v>
      </c>
      <c r="AC420" s="5" t="s">
        <v>458</v>
      </c>
      <c r="AD420" s="2" t="s">
        <v>2039</v>
      </c>
      <c r="AE420" s="2">
        <v>15</v>
      </c>
      <c r="AF420" s="2" t="s">
        <v>465</v>
      </c>
      <c r="AG420" s="2" t="s">
        <v>466</v>
      </c>
      <c r="AH420" s="14"/>
      <c r="AI420" s="14"/>
      <c r="AJ420" s="14"/>
      <c r="AK420" s="14"/>
      <c r="AL420" s="14" t="s">
        <v>148</v>
      </c>
      <c r="AM420" s="14" t="s">
        <v>485</v>
      </c>
      <c r="AO420" s="98" t="s">
        <v>148</v>
      </c>
    </row>
    <row r="421" spans="1:41" s="15" customFormat="1" ht="75" customHeight="1" x14ac:dyDescent="0.25">
      <c r="A421" s="96" t="s">
        <v>1234</v>
      </c>
      <c r="B421" s="1">
        <v>6621002530</v>
      </c>
      <c r="C421" s="26">
        <v>1026601327939</v>
      </c>
      <c r="D421" s="2" t="s">
        <v>2890</v>
      </c>
      <c r="E421" s="2" t="s">
        <v>2024</v>
      </c>
      <c r="F421" s="5">
        <v>2</v>
      </c>
      <c r="G421" s="5" t="s">
        <v>1800</v>
      </c>
      <c r="H421" s="5">
        <v>3</v>
      </c>
      <c r="I421" s="5" t="s">
        <v>44</v>
      </c>
      <c r="J421" s="5">
        <v>1</v>
      </c>
      <c r="K421" s="97" t="s">
        <v>613</v>
      </c>
      <c r="L421" s="24">
        <v>2</v>
      </c>
      <c r="M421" s="14">
        <v>1.1000000000000001</v>
      </c>
      <c r="N421" s="98">
        <v>1</v>
      </c>
      <c r="O421" s="98">
        <f t="shared" si="104"/>
        <v>2.2000000000000002</v>
      </c>
      <c r="P421" s="98" t="s">
        <v>2286</v>
      </c>
      <c r="Q421" s="98">
        <v>0</v>
      </c>
      <c r="R421" s="98" t="s">
        <v>2824</v>
      </c>
      <c r="S421" s="100" t="s">
        <v>2825</v>
      </c>
      <c r="T421" s="121">
        <f t="shared" si="105"/>
        <v>0.8571428571428571</v>
      </c>
      <c r="U421" s="14">
        <v>1</v>
      </c>
      <c r="V421" s="14">
        <v>1.1000000000000001</v>
      </c>
      <c r="W421" s="100" t="s">
        <v>2825</v>
      </c>
      <c r="X421" s="117">
        <f t="shared" si="106"/>
        <v>0.15714285714285717</v>
      </c>
      <c r="Y421" s="14">
        <v>3</v>
      </c>
      <c r="Z421" s="14" t="s">
        <v>2295</v>
      </c>
      <c r="AA421" s="1">
        <v>415</v>
      </c>
      <c r="AB421" s="2" t="s">
        <v>46</v>
      </c>
      <c r="AC421" s="5" t="s">
        <v>458</v>
      </c>
      <c r="AD421" s="2" t="s">
        <v>476</v>
      </c>
      <c r="AE421" s="2">
        <v>21</v>
      </c>
      <c r="AF421" s="2" t="s">
        <v>467</v>
      </c>
      <c r="AG421" s="2" t="s">
        <v>468</v>
      </c>
      <c r="AH421" s="14"/>
      <c r="AI421" s="14"/>
      <c r="AJ421" s="14"/>
      <c r="AK421" s="14"/>
      <c r="AL421" s="14" t="s">
        <v>148</v>
      </c>
      <c r="AM421" s="14" t="s">
        <v>2909</v>
      </c>
      <c r="AO421" s="98" t="s">
        <v>148</v>
      </c>
    </row>
    <row r="422" spans="1:41" s="15" customFormat="1" ht="75" customHeight="1" x14ac:dyDescent="0.25">
      <c r="A422" s="96" t="s">
        <v>1235</v>
      </c>
      <c r="B422" s="1">
        <v>6621002530</v>
      </c>
      <c r="C422" s="26">
        <v>1026601327939</v>
      </c>
      <c r="D422" s="2" t="s">
        <v>2890</v>
      </c>
      <c r="E422" s="2" t="s">
        <v>2024</v>
      </c>
      <c r="F422" s="5">
        <v>2</v>
      </c>
      <c r="G422" s="5" t="s">
        <v>1800</v>
      </c>
      <c r="H422" s="5">
        <v>3</v>
      </c>
      <c r="I422" s="5" t="s">
        <v>44</v>
      </c>
      <c r="J422" s="5">
        <v>1</v>
      </c>
      <c r="K422" s="97" t="s">
        <v>613</v>
      </c>
      <c r="L422" s="24">
        <v>2</v>
      </c>
      <c r="M422" s="14">
        <v>1.1000000000000001</v>
      </c>
      <c r="N422" s="98">
        <v>1</v>
      </c>
      <c r="O422" s="98">
        <f t="shared" si="104"/>
        <v>2.2000000000000002</v>
      </c>
      <c r="P422" s="98" t="s">
        <v>2824</v>
      </c>
      <c r="Q422" s="98">
        <v>0</v>
      </c>
      <c r="R422" s="98" t="s">
        <v>2824</v>
      </c>
      <c r="S422" s="98" t="s">
        <v>2824</v>
      </c>
      <c r="T422" s="98" t="s">
        <v>2824</v>
      </c>
      <c r="U422" s="98">
        <v>1</v>
      </c>
      <c r="V422" s="97">
        <v>1.1000000000000001</v>
      </c>
      <c r="W422" s="100" t="s">
        <v>2825</v>
      </c>
      <c r="X422" s="117">
        <f t="shared" si="106"/>
        <v>0.15714285714285717</v>
      </c>
      <c r="Y422" s="97">
        <v>3</v>
      </c>
      <c r="Z422" s="97" t="s">
        <v>2295</v>
      </c>
      <c r="AA422" s="1">
        <v>415</v>
      </c>
      <c r="AB422" s="2" t="s">
        <v>46</v>
      </c>
      <c r="AC422" s="5" t="s">
        <v>458</v>
      </c>
      <c r="AD422" s="2" t="s">
        <v>2902</v>
      </c>
      <c r="AE422" s="2">
        <v>20</v>
      </c>
      <c r="AF422" s="97">
        <v>57.487746999999999</v>
      </c>
      <c r="AG422" s="97">
        <v>60.276162999999997</v>
      </c>
      <c r="AH422" s="14"/>
      <c r="AI422" s="14"/>
      <c r="AJ422" s="14"/>
      <c r="AK422" s="14"/>
      <c r="AL422" s="14" t="s">
        <v>148</v>
      </c>
      <c r="AM422" s="14" t="s">
        <v>2907</v>
      </c>
      <c r="AO422" s="98" t="s">
        <v>148</v>
      </c>
    </row>
    <row r="423" spans="1:41" s="15" customFormat="1" ht="75" hidden="1" customHeight="1" x14ac:dyDescent="0.25">
      <c r="A423" s="96" t="s">
        <v>1236</v>
      </c>
      <c r="B423" s="1">
        <v>6621002530</v>
      </c>
      <c r="C423" s="26">
        <v>1026601327939</v>
      </c>
      <c r="D423" s="2" t="s">
        <v>2890</v>
      </c>
      <c r="E423" s="2" t="s">
        <v>2024</v>
      </c>
      <c r="F423" s="5">
        <v>1</v>
      </c>
      <c r="G423" s="5" t="s">
        <v>43</v>
      </c>
      <c r="H423" s="5">
        <v>1</v>
      </c>
      <c r="I423" s="5" t="s">
        <v>127</v>
      </c>
      <c r="J423" s="5">
        <v>3</v>
      </c>
      <c r="K423" s="5" t="s">
        <v>128</v>
      </c>
      <c r="L423" s="24">
        <v>1</v>
      </c>
      <c r="M423" s="14">
        <v>0.75</v>
      </c>
      <c r="N423" s="98">
        <v>1</v>
      </c>
      <c r="O423" s="98">
        <f t="shared" si="104"/>
        <v>0.75</v>
      </c>
      <c r="P423" s="98" t="s">
        <v>2824</v>
      </c>
      <c r="Q423" s="98">
        <v>0</v>
      </c>
      <c r="R423" s="98" t="s">
        <v>2824</v>
      </c>
      <c r="S423" s="98" t="s">
        <v>2824</v>
      </c>
      <c r="T423" s="98" t="s">
        <v>2824</v>
      </c>
      <c r="U423" s="98">
        <v>1</v>
      </c>
      <c r="V423" s="97">
        <v>1.1000000000000001</v>
      </c>
      <c r="W423" s="100" t="s">
        <v>2825</v>
      </c>
      <c r="X423" s="117">
        <f t="shared" si="106"/>
        <v>0.15714285714285717</v>
      </c>
      <c r="Y423" s="97">
        <v>3</v>
      </c>
      <c r="Z423" s="97" t="s">
        <v>2295</v>
      </c>
      <c r="AA423" s="1">
        <v>415</v>
      </c>
      <c r="AB423" s="2" t="s">
        <v>46</v>
      </c>
      <c r="AC423" s="5" t="s">
        <v>458</v>
      </c>
      <c r="AD423" s="2" t="s">
        <v>469</v>
      </c>
      <c r="AE423" s="2">
        <v>16</v>
      </c>
      <c r="AF423" s="2" t="s">
        <v>470</v>
      </c>
      <c r="AG423" s="2" t="s">
        <v>471</v>
      </c>
      <c r="AH423" s="14"/>
      <c r="AI423" s="14"/>
      <c r="AJ423" s="14"/>
      <c r="AK423" s="14"/>
      <c r="AL423" s="14" t="s">
        <v>148</v>
      </c>
      <c r="AM423" s="14" t="s">
        <v>2908</v>
      </c>
      <c r="AO423" s="98" t="s">
        <v>148</v>
      </c>
    </row>
    <row r="424" spans="1:41" s="15" customFormat="1" ht="75" hidden="1" customHeight="1" x14ac:dyDescent="0.25">
      <c r="A424" s="96" t="s">
        <v>1237</v>
      </c>
      <c r="B424" s="1">
        <v>6621002530</v>
      </c>
      <c r="C424" s="26">
        <v>1026601327939</v>
      </c>
      <c r="D424" s="2" t="s">
        <v>2890</v>
      </c>
      <c r="E424" s="2" t="s">
        <v>2024</v>
      </c>
      <c r="F424" s="5">
        <v>1</v>
      </c>
      <c r="G424" s="5" t="s">
        <v>43</v>
      </c>
      <c r="H424" s="5">
        <v>1</v>
      </c>
      <c r="I424" s="5" t="s">
        <v>127</v>
      </c>
      <c r="J424" s="5">
        <v>3</v>
      </c>
      <c r="K424" s="5" t="s">
        <v>128</v>
      </c>
      <c r="L424" s="5">
        <v>2</v>
      </c>
      <c r="M424" s="14" t="s">
        <v>1819</v>
      </c>
      <c r="N424" s="98">
        <v>1</v>
      </c>
      <c r="O424" s="98">
        <f t="shared" si="104"/>
        <v>1.5</v>
      </c>
      <c r="P424" s="98" t="s">
        <v>2824</v>
      </c>
      <c r="Q424" s="98">
        <v>0</v>
      </c>
      <c r="R424" s="98" t="s">
        <v>2824</v>
      </c>
      <c r="S424" s="98" t="s">
        <v>2824</v>
      </c>
      <c r="T424" s="98" t="s">
        <v>2824</v>
      </c>
      <c r="U424" s="98">
        <v>1</v>
      </c>
      <c r="V424" s="97">
        <v>1.1000000000000001</v>
      </c>
      <c r="W424" s="100" t="s">
        <v>2825</v>
      </c>
      <c r="X424" s="117">
        <f t="shared" si="106"/>
        <v>0.15714285714285717</v>
      </c>
      <c r="Y424" s="97">
        <v>3</v>
      </c>
      <c r="Z424" s="97" t="s">
        <v>2295</v>
      </c>
      <c r="AA424" s="1">
        <v>415</v>
      </c>
      <c r="AB424" s="2" t="s">
        <v>46</v>
      </c>
      <c r="AC424" s="5" t="s">
        <v>458</v>
      </c>
      <c r="AD424" s="2" t="s">
        <v>387</v>
      </c>
      <c r="AE424" s="2">
        <v>4</v>
      </c>
      <c r="AF424" s="2" t="s">
        <v>472</v>
      </c>
      <c r="AG424" s="2" t="s">
        <v>473</v>
      </c>
      <c r="AH424" s="14"/>
      <c r="AI424" s="14"/>
      <c r="AJ424" s="14"/>
      <c r="AK424" s="14"/>
      <c r="AL424" s="14" t="s">
        <v>148</v>
      </c>
      <c r="AM424" s="14" t="s">
        <v>2910</v>
      </c>
      <c r="AO424" s="98" t="s">
        <v>148</v>
      </c>
    </row>
    <row r="425" spans="1:41" s="15" customFormat="1" ht="75" customHeight="1" x14ac:dyDescent="0.25">
      <c r="A425" s="96" t="s">
        <v>1238</v>
      </c>
      <c r="B425" s="1">
        <v>6621002530</v>
      </c>
      <c r="C425" s="26">
        <v>1026601327939</v>
      </c>
      <c r="D425" s="2" t="s">
        <v>2890</v>
      </c>
      <c r="E425" s="2" t="s">
        <v>2024</v>
      </c>
      <c r="F425" s="5">
        <v>2</v>
      </c>
      <c r="G425" s="5" t="s">
        <v>1800</v>
      </c>
      <c r="H425" s="5">
        <v>3</v>
      </c>
      <c r="I425" s="5" t="s">
        <v>44</v>
      </c>
      <c r="J425" s="5">
        <v>1</v>
      </c>
      <c r="K425" s="5" t="s">
        <v>613</v>
      </c>
      <c r="L425" s="5">
        <v>2</v>
      </c>
      <c r="M425" s="14">
        <v>1.1000000000000001</v>
      </c>
      <c r="N425" s="98">
        <v>1</v>
      </c>
      <c r="O425" s="98">
        <f t="shared" si="104"/>
        <v>2.2000000000000002</v>
      </c>
      <c r="P425" s="98" t="s">
        <v>2286</v>
      </c>
      <c r="Q425" s="98">
        <v>0</v>
      </c>
      <c r="R425" s="98" t="s">
        <v>2824</v>
      </c>
      <c r="S425" s="100" t="s">
        <v>2825</v>
      </c>
      <c r="T425" s="121">
        <f t="shared" ref="T425" si="107">2*1.5*2/7</f>
        <v>0.8571428571428571</v>
      </c>
      <c r="U425" s="98">
        <v>1</v>
      </c>
      <c r="V425" s="97">
        <v>1.1000000000000001</v>
      </c>
      <c r="W425" s="100" t="s">
        <v>2825</v>
      </c>
      <c r="X425" s="117">
        <f t="shared" si="106"/>
        <v>0.15714285714285717</v>
      </c>
      <c r="Y425" s="97">
        <v>3</v>
      </c>
      <c r="Z425" s="97" t="s">
        <v>2295</v>
      </c>
      <c r="AA425" s="1">
        <v>415</v>
      </c>
      <c r="AB425" s="2" t="s">
        <v>46</v>
      </c>
      <c r="AC425" s="5" t="s">
        <v>458</v>
      </c>
      <c r="AD425" s="2" t="s">
        <v>2040</v>
      </c>
      <c r="AE425" s="2">
        <v>17</v>
      </c>
      <c r="AF425" s="2" t="s">
        <v>474</v>
      </c>
      <c r="AG425" s="2" t="s">
        <v>475</v>
      </c>
      <c r="AH425" s="14"/>
      <c r="AI425" s="14"/>
      <c r="AJ425" s="14"/>
      <c r="AK425" s="14"/>
      <c r="AL425" s="14" t="s">
        <v>148</v>
      </c>
      <c r="AM425" s="14" t="s">
        <v>2911</v>
      </c>
      <c r="AO425" s="98" t="s">
        <v>148</v>
      </c>
    </row>
    <row r="426" spans="1:41" s="15" customFormat="1" ht="75" hidden="1" customHeight="1" x14ac:dyDescent="0.25">
      <c r="A426" s="96" t="s">
        <v>1239</v>
      </c>
      <c r="B426" s="1">
        <v>6621002530</v>
      </c>
      <c r="C426" s="26">
        <v>1026601327939</v>
      </c>
      <c r="D426" s="2" t="s">
        <v>2890</v>
      </c>
      <c r="E426" s="2" t="s">
        <v>2024</v>
      </c>
      <c r="F426" s="5">
        <v>1</v>
      </c>
      <c r="G426" s="5" t="s">
        <v>43</v>
      </c>
      <c r="H426" s="5">
        <v>1</v>
      </c>
      <c r="I426" s="5" t="s">
        <v>127</v>
      </c>
      <c r="J426" s="5">
        <v>3</v>
      </c>
      <c r="K426" s="5" t="s">
        <v>128</v>
      </c>
      <c r="L426" s="24">
        <v>1</v>
      </c>
      <c r="M426" s="14" t="s">
        <v>1819</v>
      </c>
      <c r="N426" s="98">
        <v>1</v>
      </c>
      <c r="O426" s="98">
        <f t="shared" si="104"/>
        <v>0.75</v>
      </c>
      <c r="P426" s="98"/>
      <c r="Q426" s="98">
        <v>0</v>
      </c>
      <c r="R426" s="98" t="s">
        <v>2824</v>
      </c>
      <c r="S426" s="98" t="s">
        <v>2824</v>
      </c>
      <c r="T426" s="98" t="s">
        <v>2824</v>
      </c>
      <c r="U426" s="14">
        <v>1</v>
      </c>
      <c r="V426" s="14">
        <v>1.1000000000000001</v>
      </c>
      <c r="W426" s="100" t="s">
        <v>2825</v>
      </c>
      <c r="X426" s="117">
        <f t="shared" si="106"/>
        <v>0.15714285714285717</v>
      </c>
      <c r="Y426" s="14">
        <v>3</v>
      </c>
      <c r="Z426" s="14" t="s">
        <v>2295</v>
      </c>
      <c r="AA426" s="1">
        <v>415</v>
      </c>
      <c r="AB426" s="2" t="s">
        <v>46</v>
      </c>
      <c r="AC426" s="5" t="s">
        <v>458</v>
      </c>
      <c r="AD426" s="2" t="s">
        <v>476</v>
      </c>
      <c r="AE426" s="2">
        <v>13</v>
      </c>
      <c r="AF426" s="2" t="s">
        <v>477</v>
      </c>
      <c r="AG426" s="2" t="s">
        <v>478</v>
      </c>
      <c r="AH426" s="14"/>
      <c r="AI426" s="14"/>
      <c r="AJ426" s="14"/>
      <c r="AK426" s="14"/>
      <c r="AL426" s="14" t="s">
        <v>148</v>
      </c>
      <c r="AM426" s="14" t="s">
        <v>486</v>
      </c>
      <c r="AO426" s="98" t="s">
        <v>148</v>
      </c>
    </row>
    <row r="427" spans="1:41" s="15" customFormat="1" ht="75" hidden="1" customHeight="1" x14ac:dyDescent="0.25">
      <c r="A427" s="96" t="s">
        <v>1240</v>
      </c>
      <c r="B427" s="1">
        <v>6621002530</v>
      </c>
      <c r="C427" s="26">
        <v>1026601327939</v>
      </c>
      <c r="D427" s="2" t="s">
        <v>2890</v>
      </c>
      <c r="E427" s="2" t="s">
        <v>2024</v>
      </c>
      <c r="F427" s="5">
        <v>1</v>
      </c>
      <c r="G427" s="5" t="s">
        <v>43</v>
      </c>
      <c r="H427" s="5">
        <v>1</v>
      </c>
      <c r="I427" s="5" t="s">
        <v>127</v>
      </c>
      <c r="J427" s="5">
        <v>3</v>
      </c>
      <c r="K427" s="5" t="s">
        <v>128</v>
      </c>
      <c r="L427" s="24">
        <v>1</v>
      </c>
      <c r="M427" s="14" t="s">
        <v>1819</v>
      </c>
      <c r="N427" s="98">
        <v>1</v>
      </c>
      <c r="O427" s="98">
        <f t="shared" si="104"/>
        <v>0.75</v>
      </c>
      <c r="P427" s="98"/>
      <c r="Q427" s="98">
        <v>0</v>
      </c>
      <c r="R427" s="98" t="s">
        <v>2824</v>
      </c>
      <c r="S427" s="98" t="s">
        <v>2824</v>
      </c>
      <c r="T427" s="98" t="s">
        <v>2824</v>
      </c>
      <c r="U427" s="98">
        <v>1</v>
      </c>
      <c r="V427" s="97">
        <v>1.1000000000000001</v>
      </c>
      <c r="W427" s="100" t="s">
        <v>2825</v>
      </c>
      <c r="X427" s="117">
        <f t="shared" si="106"/>
        <v>0.15714285714285717</v>
      </c>
      <c r="Y427" s="97">
        <v>3</v>
      </c>
      <c r="Z427" s="97" t="s">
        <v>2295</v>
      </c>
      <c r="AA427" s="1">
        <v>415</v>
      </c>
      <c r="AB427" s="2" t="s">
        <v>46</v>
      </c>
      <c r="AC427" s="5" t="s">
        <v>458</v>
      </c>
      <c r="AD427" s="2" t="s">
        <v>479</v>
      </c>
      <c r="AE427" s="2">
        <v>2</v>
      </c>
      <c r="AF427" s="2" t="s">
        <v>480</v>
      </c>
      <c r="AG427" s="2" t="s">
        <v>481</v>
      </c>
      <c r="AH427" s="14"/>
      <c r="AI427" s="14"/>
      <c r="AJ427" s="14"/>
      <c r="AK427" s="14"/>
      <c r="AL427" s="14" t="s">
        <v>148</v>
      </c>
      <c r="AM427" s="14" t="s">
        <v>479</v>
      </c>
      <c r="AN427" s="14"/>
      <c r="AO427" s="98" t="s">
        <v>148</v>
      </c>
    </row>
    <row r="428" spans="1:41" s="15" customFormat="1" ht="75" customHeight="1" x14ac:dyDescent="0.25">
      <c r="A428" s="96" t="s">
        <v>1241</v>
      </c>
      <c r="B428" s="1">
        <v>6621002530</v>
      </c>
      <c r="C428" s="26">
        <v>1026601327939</v>
      </c>
      <c r="D428" s="2" t="s">
        <v>2890</v>
      </c>
      <c r="E428" s="2" t="s">
        <v>2024</v>
      </c>
      <c r="F428" s="5">
        <v>2</v>
      </c>
      <c r="G428" s="5" t="s">
        <v>1800</v>
      </c>
      <c r="H428" s="5">
        <v>3</v>
      </c>
      <c r="I428" s="5" t="s">
        <v>44</v>
      </c>
      <c r="J428" s="5">
        <v>1</v>
      </c>
      <c r="K428" s="5" t="s">
        <v>613</v>
      </c>
      <c r="L428" s="24">
        <v>2</v>
      </c>
      <c r="M428" s="14">
        <v>1.1000000000000001</v>
      </c>
      <c r="N428" s="98">
        <v>1</v>
      </c>
      <c r="O428" s="98">
        <f t="shared" si="104"/>
        <v>2.2000000000000002</v>
      </c>
      <c r="P428" s="98" t="s">
        <v>2286</v>
      </c>
      <c r="Q428" s="98">
        <v>0</v>
      </c>
      <c r="R428" s="98" t="s">
        <v>2824</v>
      </c>
      <c r="S428" s="100" t="s">
        <v>2825</v>
      </c>
      <c r="T428" s="121">
        <f t="shared" ref="T428" si="108">2*1.5*2/7</f>
        <v>0.8571428571428571</v>
      </c>
      <c r="U428" s="98">
        <v>1</v>
      </c>
      <c r="V428" s="97">
        <v>1.1000000000000001</v>
      </c>
      <c r="W428" s="100" t="s">
        <v>2825</v>
      </c>
      <c r="X428" s="117">
        <f t="shared" si="106"/>
        <v>0.15714285714285717</v>
      </c>
      <c r="Y428" s="97">
        <v>3</v>
      </c>
      <c r="Z428" s="97" t="s">
        <v>2295</v>
      </c>
      <c r="AA428" s="1">
        <v>415</v>
      </c>
      <c r="AB428" s="2" t="s">
        <v>46</v>
      </c>
      <c r="AC428" s="5" t="s">
        <v>458</v>
      </c>
      <c r="AD428" s="2" t="s">
        <v>476</v>
      </c>
      <c r="AE428" s="2">
        <v>7</v>
      </c>
      <c r="AF428" s="2" t="s">
        <v>482</v>
      </c>
      <c r="AG428" s="2" t="s">
        <v>483</v>
      </c>
      <c r="AH428" s="14"/>
      <c r="AI428" s="14"/>
      <c r="AJ428" s="14"/>
      <c r="AK428" s="14"/>
      <c r="AL428" s="14" t="s">
        <v>148</v>
      </c>
      <c r="AM428" s="14" t="s">
        <v>487</v>
      </c>
      <c r="AO428" s="98" t="s">
        <v>148</v>
      </c>
    </row>
    <row r="429" spans="1:41" s="15" customFormat="1" x14ac:dyDescent="0.25">
      <c r="A429" s="1" t="s">
        <v>1242</v>
      </c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O429" s="98"/>
    </row>
    <row r="430" spans="1:41" s="15" customFormat="1" x14ac:dyDescent="0.25">
      <c r="A430" s="1" t="s">
        <v>1243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O430" s="98"/>
    </row>
    <row r="431" spans="1:41" s="15" customFormat="1" x14ac:dyDescent="0.25">
      <c r="A431" s="1" t="s">
        <v>1244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O431" s="98"/>
    </row>
    <row r="432" spans="1:41" s="15" customFormat="1" ht="18.75" x14ac:dyDescent="0.25">
      <c r="A432" s="1" t="s">
        <v>1245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O432" s="87"/>
    </row>
    <row r="433" spans="1:41" s="15" customFormat="1" x14ac:dyDescent="0.25">
      <c r="A433" s="1" t="s">
        <v>1246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O433" s="98"/>
    </row>
    <row r="434" spans="1:41" s="15" customFormat="1" x14ac:dyDescent="0.25">
      <c r="A434" s="1" t="s">
        <v>1247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O434" s="98"/>
    </row>
    <row r="435" spans="1:41" s="15" customFormat="1" x14ac:dyDescent="0.25">
      <c r="A435" s="1" t="s">
        <v>1248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O435" s="98"/>
    </row>
    <row r="436" spans="1:41" s="15" customFormat="1" x14ac:dyDescent="0.25">
      <c r="A436" s="1" t="s">
        <v>1249</v>
      </c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O436" s="98"/>
    </row>
    <row r="437" spans="1:41" s="15" customFormat="1" x14ac:dyDescent="0.25">
      <c r="A437" s="1" t="s">
        <v>1250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O437" s="98"/>
    </row>
    <row r="438" spans="1:41" s="15" customFormat="1" x14ac:dyDescent="0.25">
      <c r="A438" s="88" t="s">
        <v>2872</v>
      </c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O438" s="98"/>
    </row>
    <row r="439" spans="1:41" s="22" customFormat="1" ht="66" customHeight="1" x14ac:dyDescent="0.25">
      <c r="A439" s="1" t="s">
        <v>1251</v>
      </c>
      <c r="B439" s="1">
        <v>6621002530</v>
      </c>
      <c r="C439" s="26">
        <v>1026601327939</v>
      </c>
      <c r="D439" s="2" t="s">
        <v>2890</v>
      </c>
      <c r="E439" s="2" t="s">
        <v>2024</v>
      </c>
      <c r="F439" s="5">
        <v>2</v>
      </c>
      <c r="G439" s="5" t="s">
        <v>1800</v>
      </c>
      <c r="H439" s="5">
        <v>3</v>
      </c>
      <c r="I439" s="5" t="s">
        <v>44</v>
      </c>
      <c r="J439" s="5">
        <v>1</v>
      </c>
      <c r="K439" s="5" t="s">
        <v>613</v>
      </c>
      <c r="L439" s="5">
        <v>3</v>
      </c>
      <c r="M439" s="2">
        <v>1.1000000000000001</v>
      </c>
      <c r="N439" s="98">
        <v>1</v>
      </c>
      <c r="O439" s="98">
        <f t="shared" ref="O439" si="109">L439*M439</f>
        <v>3.3000000000000003</v>
      </c>
      <c r="P439" s="98" t="s">
        <v>2286</v>
      </c>
      <c r="Q439" s="98">
        <v>0</v>
      </c>
      <c r="R439" s="98" t="s">
        <v>2824</v>
      </c>
      <c r="S439" s="100" t="s">
        <v>2825</v>
      </c>
      <c r="T439" s="121">
        <f t="shared" ref="T439:T440" si="110">2*1.5*2/7</f>
        <v>0.8571428571428571</v>
      </c>
      <c r="U439" s="98">
        <v>3</v>
      </c>
      <c r="V439" s="97">
        <v>1.1000000000000001</v>
      </c>
      <c r="W439" s="100" t="s">
        <v>2825</v>
      </c>
      <c r="X439" s="117">
        <f t="shared" ref="X439" si="111">U439*V439/7</f>
        <v>0.47142857142857147</v>
      </c>
      <c r="Y439" s="97">
        <v>3</v>
      </c>
      <c r="Z439" s="97" t="s">
        <v>2295</v>
      </c>
      <c r="AA439" s="2">
        <v>415</v>
      </c>
      <c r="AB439" s="2" t="s">
        <v>46</v>
      </c>
      <c r="AC439" s="2" t="s">
        <v>488</v>
      </c>
      <c r="AD439" s="2" t="s">
        <v>57</v>
      </c>
      <c r="AE439" s="2">
        <v>31</v>
      </c>
      <c r="AF439" s="1" t="s">
        <v>489</v>
      </c>
      <c r="AG439" s="2" t="s">
        <v>490</v>
      </c>
      <c r="AH439" s="98"/>
      <c r="AI439" s="98"/>
      <c r="AJ439" s="98"/>
      <c r="AK439" s="98"/>
      <c r="AL439" s="2" t="s">
        <v>148</v>
      </c>
      <c r="AM439" s="2" t="s">
        <v>2573</v>
      </c>
      <c r="AO439" s="97" t="s">
        <v>148</v>
      </c>
    </row>
    <row r="440" spans="1:41" s="15" customFormat="1" ht="31.5" x14ac:dyDescent="0.25">
      <c r="A440" s="1" t="s">
        <v>1252</v>
      </c>
      <c r="B440" s="96">
        <v>6621002530</v>
      </c>
      <c r="C440" s="99">
        <v>1026601327939</v>
      </c>
      <c r="D440" s="97" t="s">
        <v>2890</v>
      </c>
      <c r="E440" s="97" t="s">
        <v>2024</v>
      </c>
      <c r="F440" s="5">
        <v>2</v>
      </c>
      <c r="G440" s="5" t="s">
        <v>1800</v>
      </c>
      <c r="H440" s="5">
        <v>3</v>
      </c>
      <c r="I440" s="5" t="s">
        <v>44</v>
      </c>
      <c r="J440" s="5">
        <v>1</v>
      </c>
      <c r="K440" s="5" t="s">
        <v>613</v>
      </c>
      <c r="L440" s="5">
        <v>3</v>
      </c>
      <c r="M440" s="97">
        <v>1.1000000000000001</v>
      </c>
      <c r="N440" s="98">
        <v>1</v>
      </c>
      <c r="O440" s="98">
        <f t="shared" ref="O440" si="112">L440*M440</f>
        <v>3.3000000000000003</v>
      </c>
      <c r="P440" s="98" t="s">
        <v>2286</v>
      </c>
      <c r="Q440" s="98">
        <v>0</v>
      </c>
      <c r="R440" s="98" t="s">
        <v>2824</v>
      </c>
      <c r="S440" s="100" t="s">
        <v>2825</v>
      </c>
      <c r="T440" s="121">
        <f t="shared" si="110"/>
        <v>0.8571428571428571</v>
      </c>
      <c r="U440" s="14">
        <v>1</v>
      </c>
      <c r="V440" s="97">
        <v>1.1000000000000001</v>
      </c>
      <c r="W440" s="100" t="s">
        <v>2825</v>
      </c>
      <c r="X440" s="117">
        <f t="shared" ref="X440" si="113">U440*V440/7</f>
        <v>0.15714285714285717</v>
      </c>
      <c r="Y440" s="97">
        <v>3</v>
      </c>
      <c r="Z440" s="97" t="s">
        <v>2295</v>
      </c>
      <c r="AA440" s="54">
        <v>415</v>
      </c>
      <c r="AB440" s="97" t="s">
        <v>46</v>
      </c>
      <c r="AC440" s="97" t="s">
        <v>488</v>
      </c>
      <c r="AD440" s="97" t="s">
        <v>57</v>
      </c>
      <c r="AE440" s="54">
        <v>64</v>
      </c>
      <c r="AF440" s="55">
        <v>57.397801000000001</v>
      </c>
      <c r="AG440" s="54">
        <v>60.478679</v>
      </c>
      <c r="AH440" s="14"/>
      <c r="AI440" s="14"/>
      <c r="AJ440" s="14"/>
      <c r="AK440" s="14"/>
      <c r="AL440" s="97" t="s">
        <v>148</v>
      </c>
      <c r="AM440" s="14" t="s">
        <v>2855</v>
      </c>
      <c r="AO440" s="98"/>
    </row>
    <row r="441" spans="1:41" s="15" customFormat="1" x14ac:dyDescent="0.25">
      <c r="A441" s="1" t="s">
        <v>1253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O441" s="98"/>
    </row>
    <row r="442" spans="1:41" s="15" customFormat="1" ht="18.75" x14ac:dyDescent="0.25">
      <c r="A442" s="1" t="s">
        <v>1254</v>
      </c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O442" s="103"/>
    </row>
    <row r="443" spans="1:41" s="15" customFormat="1" x14ac:dyDescent="0.25">
      <c r="A443" s="1" t="s">
        <v>1255</v>
      </c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O443" s="97"/>
    </row>
    <row r="444" spans="1:41" s="15" customFormat="1" x14ac:dyDescent="0.25">
      <c r="A444" s="1" t="s">
        <v>1256</v>
      </c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O444" s="98"/>
    </row>
    <row r="445" spans="1:41" s="15" customFormat="1" x14ac:dyDescent="0.25">
      <c r="A445" s="1" t="s">
        <v>1257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O445" s="98"/>
    </row>
    <row r="446" spans="1:41" s="15" customFormat="1" x14ac:dyDescent="0.25">
      <c r="A446" s="1" t="s">
        <v>1258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O446" s="98"/>
    </row>
    <row r="447" spans="1:41" s="15" customFormat="1" ht="18.75" x14ac:dyDescent="0.25">
      <c r="A447" s="1" t="s">
        <v>1259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O447" s="87"/>
    </row>
    <row r="448" spans="1:41" s="15" customFormat="1" x14ac:dyDescent="0.25">
      <c r="A448" s="1" t="s">
        <v>1260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O448" s="98"/>
    </row>
    <row r="449" spans="1:41" s="15" customFormat="1" x14ac:dyDescent="0.25">
      <c r="A449" s="88" t="s">
        <v>2873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O449" s="98"/>
    </row>
    <row r="450" spans="1:41" s="22" customFormat="1" ht="64.5" customHeight="1" x14ac:dyDescent="0.25">
      <c r="A450" s="1" t="s">
        <v>1261</v>
      </c>
      <c r="B450" s="1">
        <v>6621002530</v>
      </c>
      <c r="C450" s="26">
        <v>1026601327939</v>
      </c>
      <c r="D450" s="2" t="s">
        <v>2890</v>
      </c>
      <c r="E450" s="2" t="s">
        <v>2024</v>
      </c>
      <c r="F450" s="5">
        <v>2</v>
      </c>
      <c r="G450" s="5" t="s">
        <v>1800</v>
      </c>
      <c r="H450" s="5">
        <v>3</v>
      </c>
      <c r="I450" s="5" t="s">
        <v>44</v>
      </c>
      <c r="J450" s="5">
        <v>1</v>
      </c>
      <c r="K450" s="5" t="s">
        <v>613</v>
      </c>
      <c r="L450" s="1">
        <v>2</v>
      </c>
      <c r="M450" s="2">
        <v>1.1000000000000001</v>
      </c>
      <c r="N450" s="98">
        <v>1</v>
      </c>
      <c r="O450" s="98">
        <f t="shared" ref="O450:O455" si="114">L450*M450</f>
        <v>2.2000000000000002</v>
      </c>
      <c r="P450" s="98" t="s">
        <v>2286</v>
      </c>
      <c r="Q450" s="98">
        <v>0</v>
      </c>
      <c r="R450" s="98" t="s">
        <v>2824</v>
      </c>
      <c r="S450" s="100" t="s">
        <v>2825</v>
      </c>
      <c r="T450" s="121">
        <f t="shared" ref="T450:T454" si="115">2*1.5*2/7</f>
        <v>0.8571428571428571</v>
      </c>
      <c r="U450" s="98">
        <v>2</v>
      </c>
      <c r="V450" s="97">
        <v>1.1000000000000001</v>
      </c>
      <c r="W450" s="100" t="s">
        <v>2825</v>
      </c>
      <c r="X450" s="117">
        <f t="shared" ref="X450:X454" si="116">U450*V450/7</f>
        <v>0.31428571428571433</v>
      </c>
      <c r="Y450" s="97">
        <v>3</v>
      </c>
      <c r="Z450" s="97" t="s">
        <v>2295</v>
      </c>
      <c r="AA450" s="2">
        <v>415</v>
      </c>
      <c r="AB450" s="2" t="s">
        <v>46</v>
      </c>
      <c r="AC450" s="2" t="s">
        <v>491</v>
      </c>
      <c r="AD450" s="2" t="s">
        <v>492</v>
      </c>
      <c r="AE450" s="1">
        <v>188</v>
      </c>
      <c r="AF450" s="2" t="s">
        <v>493</v>
      </c>
      <c r="AG450" s="2" t="s">
        <v>494</v>
      </c>
      <c r="AH450" s="2"/>
      <c r="AI450" s="2"/>
      <c r="AJ450" s="2"/>
      <c r="AK450" s="2"/>
      <c r="AL450" s="2" t="s">
        <v>148</v>
      </c>
      <c r="AM450" s="2" t="s">
        <v>2637</v>
      </c>
      <c r="AO450" s="97" t="s">
        <v>148</v>
      </c>
    </row>
    <row r="451" spans="1:41" s="22" customFormat="1" ht="175.5" customHeight="1" x14ac:dyDescent="0.25">
      <c r="A451" s="1" t="s">
        <v>1262</v>
      </c>
      <c r="B451" s="1">
        <v>6621002530</v>
      </c>
      <c r="C451" s="26">
        <v>1026601327939</v>
      </c>
      <c r="D451" s="2" t="s">
        <v>2890</v>
      </c>
      <c r="E451" s="2" t="s">
        <v>2024</v>
      </c>
      <c r="F451" s="5">
        <v>2</v>
      </c>
      <c r="G451" s="5" t="s">
        <v>1800</v>
      </c>
      <c r="H451" s="5">
        <v>3</v>
      </c>
      <c r="I451" s="5" t="s">
        <v>44</v>
      </c>
      <c r="J451" s="5">
        <v>1</v>
      </c>
      <c r="K451" s="5" t="s">
        <v>613</v>
      </c>
      <c r="L451" s="1">
        <v>2</v>
      </c>
      <c r="M451" s="2">
        <v>1.1000000000000001</v>
      </c>
      <c r="N451" s="98">
        <v>1</v>
      </c>
      <c r="O451" s="98">
        <f t="shared" si="114"/>
        <v>2.2000000000000002</v>
      </c>
      <c r="P451" s="98" t="s">
        <v>2286</v>
      </c>
      <c r="Q451" s="98">
        <v>0</v>
      </c>
      <c r="R451" s="98" t="s">
        <v>2824</v>
      </c>
      <c r="S451" s="100" t="s">
        <v>2825</v>
      </c>
      <c r="T451" s="121">
        <f t="shared" si="115"/>
        <v>0.8571428571428571</v>
      </c>
      <c r="U451" s="97">
        <v>1</v>
      </c>
      <c r="V451" s="97">
        <v>1.1000000000000001</v>
      </c>
      <c r="W451" s="100" t="s">
        <v>2825</v>
      </c>
      <c r="X451" s="117">
        <f t="shared" si="116"/>
        <v>0.15714285714285717</v>
      </c>
      <c r="Y451" s="97">
        <v>3</v>
      </c>
      <c r="Z451" s="97" t="s">
        <v>2295</v>
      </c>
      <c r="AA451" s="2">
        <v>415</v>
      </c>
      <c r="AB451" s="2" t="s">
        <v>46</v>
      </c>
      <c r="AC451" s="2" t="s">
        <v>491</v>
      </c>
      <c r="AD451" s="2" t="s">
        <v>57</v>
      </c>
      <c r="AE451" s="1">
        <v>2</v>
      </c>
      <c r="AF451" s="2" t="s">
        <v>495</v>
      </c>
      <c r="AG451" s="2" t="s">
        <v>496</v>
      </c>
      <c r="AH451" s="2"/>
      <c r="AI451" s="2"/>
      <c r="AJ451" s="2"/>
      <c r="AK451" s="2"/>
      <c r="AL451" s="2" t="s">
        <v>148</v>
      </c>
      <c r="AM451" s="2" t="s">
        <v>2639</v>
      </c>
      <c r="AO451" s="97" t="s">
        <v>148</v>
      </c>
    </row>
    <row r="452" spans="1:41" s="22" customFormat="1" ht="63" x14ac:dyDescent="0.25">
      <c r="A452" s="1" t="s">
        <v>1263</v>
      </c>
      <c r="B452" s="1">
        <v>6621002530</v>
      </c>
      <c r="C452" s="26">
        <v>1026601327939</v>
      </c>
      <c r="D452" s="2" t="s">
        <v>2890</v>
      </c>
      <c r="E452" s="2" t="s">
        <v>2024</v>
      </c>
      <c r="F452" s="5">
        <v>2</v>
      </c>
      <c r="G452" s="5" t="s">
        <v>1800</v>
      </c>
      <c r="H452" s="5">
        <v>3</v>
      </c>
      <c r="I452" s="5" t="s">
        <v>44</v>
      </c>
      <c r="J452" s="5">
        <v>1</v>
      </c>
      <c r="K452" s="5" t="s">
        <v>613</v>
      </c>
      <c r="L452" s="1">
        <v>2</v>
      </c>
      <c r="M452" s="2">
        <v>1.1000000000000001</v>
      </c>
      <c r="N452" s="98">
        <v>1</v>
      </c>
      <c r="O452" s="98">
        <f t="shared" si="114"/>
        <v>2.2000000000000002</v>
      </c>
      <c r="P452" s="98" t="s">
        <v>2286</v>
      </c>
      <c r="Q452" s="98">
        <v>0</v>
      </c>
      <c r="R452" s="98" t="s">
        <v>2824</v>
      </c>
      <c r="S452" s="100" t="s">
        <v>2825</v>
      </c>
      <c r="T452" s="121">
        <f t="shared" si="115"/>
        <v>0.8571428571428571</v>
      </c>
      <c r="U452" s="97">
        <v>1</v>
      </c>
      <c r="V452" s="97">
        <v>1.1000000000000001</v>
      </c>
      <c r="W452" s="100" t="s">
        <v>2825</v>
      </c>
      <c r="X452" s="117">
        <f t="shared" si="116"/>
        <v>0.15714285714285717</v>
      </c>
      <c r="Y452" s="97">
        <v>3</v>
      </c>
      <c r="Z452" s="97" t="s">
        <v>2295</v>
      </c>
      <c r="AA452" s="2">
        <v>415</v>
      </c>
      <c r="AB452" s="2" t="s">
        <v>46</v>
      </c>
      <c r="AC452" s="2" t="s">
        <v>491</v>
      </c>
      <c r="AD452" s="2" t="s">
        <v>387</v>
      </c>
      <c r="AE452" s="1" t="s">
        <v>497</v>
      </c>
      <c r="AF452" s="2" t="s">
        <v>498</v>
      </c>
      <c r="AG452" s="2" t="s">
        <v>499</v>
      </c>
      <c r="AH452" s="2"/>
      <c r="AI452" s="2"/>
      <c r="AJ452" s="2"/>
      <c r="AK452" s="2"/>
      <c r="AL452" s="2" t="s">
        <v>148</v>
      </c>
      <c r="AM452" s="2" t="s">
        <v>504</v>
      </c>
      <c r="AO452" s="97" t="s">
        <v>148</v>
      </c>
    </row>
    <row r="453" spans="1:41" s="22" customFormat="1" ht="123" customHeight="1" x14ac:dyDescent="0.25">
      <c r="A453" s="1" t="s">
        <v>1264</v>
      </c>
      <c r="B453" s="1">
        <v>6621002530</v>
      </c>
      <c r="C453" s="26">
        <v>1026601327939</v>
      </c>
      <c r="D453" s="2" t="s">
        <v>2890</v>
      </c>
      <c r="E453" s="2" t="s">
        <v>2024</v>
      </c>
      <c r="F453" s="5">
        <v>2</v>
      </c>
      <c r="G453" s="5" t="s">
        <v>1800</v>
      </c>
      <c r="H453" s="5">
        <v>3</v>
      </c>
      <c r="I453" s="5" t="s">
        <v>44</v>
      </c>
      <c r="J453" s="5">
        <v>1</v>
      </c>
      <c r="K453" s="5" t="s">
        <v>613</v>
      </c>
      <c r="L453" s="1">
        <v>3</v>
      </c>
      <c r="M453" s="2">
        <v>1.1000000000000001</v>
      </c>
      <c r="N453" s="98">
        <v>1</v>
      </c>
      <c r="O453" s="98">
        <f t="shared" si="114"/>
        <v>3.3000000000000003</v>
      </c>
      <c r="P453" s="98" t="s">
        <v>2286</v>
      </c>
      <c r="Q453" s="98">
        <v>0</v>
      </c>
      <c r="R453" s="98" t="s">
        <v>2824</v>
      </c>
      <c r="S453" s="100" t="s">
        <v>2825</v>
      </c>
      <c r="T453" s="121">
        <f t="shared" si="115"/>
        <v>0.8571428571428571</v>
      </c>
      <c r="U453" s="2">
        <v>3</v>
      </c>
      <c r="V453" s="97">
        <v>1.1000000000000001</v>
      </c>
      <c r="W453" s="100" t="s">
        <v>2825</v>
      </c>
      <c r="X453" s="117">
        <f t="shared" si="116"/>
        <v>0.47142857142857147</v>
      </c>
      <c r="Y453" s="97">
        <v>3</v>
      </c>
      <c r="Z453" s="97" t="s">
        <v>2295</v>
      </c>
      <c r="AA453" s="2">
        <v>415</v>
      </c>
      <c r="AB453" s="2" t="s">
        <v>46</v>
      </c>
      <c r="AC453" s="2" t="s">
        <v>491</v>
      </c>
      <c r="AD453" s="2" t="s">
        <v>2041</v>
      </c>
      <c r="AE453" s="1">
        <v>1</v>
      </c>
      <c r="AF453" s="2" t="s">
        <v>500</v>
      </c>
      <c r="AG453" s="2" t="s">
        <v>501</v>
      </c>
      <c r="AH453" s="2"/>
      <c r="AI453" s="2"/>
      <c r="AJ453" s="2"/>
      <c r="AK453" s="2"/>
      <c r="AL453" s="2" t="s">
        <v>148</v>
      </c>
      <c r="AM453" s="2" t="s">
        <v>2805</v>
      </c>
      <c r="AO453" s="97" t="s">
        <v>148</v>
      </c>
    </row>
    <row r="454" spans="1:41" s="22" customFormat="1" ht="80.25" customHeight="1" x14ac:dyDescent="0.25">
      <c r="A454" s="1" t="s">
        <v>1265</v>
      </c>
      <c r="B454" s="1">
        <v>6621002530</v>
      </c>
      <c r="C454" s="26">
        <v>1026601327939</v>
      </c>
      <c r="D454" s="2" t="s">
        <v>2890</v>
      </c>
      <c r="E454" s="2" t="s">
        <v>2024</v>
      </c>
      <c r="F454" s="5">
        <v>2</v>
      </c>
      <c r="G454" s="5" t="s">
        <v>1800</v>
      </c>
      <c r="H454" s="5">
        <v>3</v>
      </c>
      <c r="I454" s="5" t="s">
        <v>44</v>
      </c>
      <c r="J454" s="5">
        <v>1</v>
      </c>
      <c r="K454" s="5" t="s">
        <v>613</v>
      </c>
      <c r="L454" s="2">
        <v>2</v>
      </c>
      <c r="M454" s="2">
        <v>1.1000000000000001</v>
      </c>
      <c r="N454" s="98">
        <v>1</v>
      </c>
      <c r="O454" s="98">
        <f t="shared" si="114"/>
        <v>2.2000000000000002</v>
      </c>
      <c r="P454" s="98" t="s">
        <v>2286</v>
      </c>
      <c r="Q454" s="98">
        <v>0</v>
      </c>
      <c r="R454" s="98" t="s">
        <v>2824</v>
      </c>
      <c r="S454" s="100" t="s">
        <v>2825</v>
      </c>
      <c r="T454" s="121">
        <f t="shared" si="115"/>
        <v>0.8571428571428571</v>
      </c>
      <c r="U454" s="2">
        <v>1</v>
      </c>
      <c r="V454" s="97">
        <v>1.1000000000000001</v>
      </c>
      <c r="W454" s="100" t="s">
        <v>2825</v>
      </c>
      <c r="X454" s="117">
        <f t="shared" si="116"/>
        <v>0.15714285714285717</v>
      </c>
      <c r="Y454" s="97">
        <v>3</v>
      </c>
      <c r="Z454" s="97" t="s">
        <v>2295</v>
      </c>
      <c r="AA454" s="2">
        <v>415</v>
      </c>
      <c r="AB454" s="2" t="s">
        <v>46</v>
      </c>
      <c r="AC454" s="2" t="s">
        <v>491</v>
      </c>
      <c r="AD454" s="2" t="s">
        <v>57</v>
      </c>
      <c r="AE454" s="1">
        <v>130</v>
      </c>
      <c r="AF454" s="97" t="s">
        <v>2733</v>
      </c>
      <c r="AG454" s="97" t="s">
        <v>2734</v>
      </c>
      <c r="AH454" s="98"/>
      <c r="AI454" s="98"/>
      <c r="AJ454" s="98"/>
      <c r="AK454" s="98"/>
      <c r="AL454" s="2" t="s">
        <v>148</v>
      </c>
      <c r="AM454" s="14" t="s">
        <v>2806</v>
      </c>
      <c r="AO454" s="97" t="s">
        <v>148</v>
      </c>
    </row>
    <row r="455" spans="1:41" s="22" customFormat="1" ht="31.5" x14ac:dyDescent="0.25">
      <c r="A455" s="1" t="s">
        <v>1266</v>
      </c>
      <c r="B455" s="25">
        <v>6621011743</v>
      </c>
      <c r="C455" s="25" t="s">
        <v>1473</v>
      </c>
      <c r="D455" s="25" t="s">
        <v>624</v>
      </c>
      <c r="E455" s="2" t="s">
        <v>1474</v>
      </c>
      <c r="F455" s="1">
        <v>1</v>
      </c>
      <c r="G455" s="1" t="s">
        <v>43</v>
      </c>
      <c r="H455" s="1">
        <v>1</v>
      </c>
      <c r="I455" s="1" t="s">
        <v>127</v>
      </c>
      <c r="J455" s="1">
        <v>3</v>
      </c>
      <c r="K455" s="1" t="s">
        <v>128</v>
      </c>
      <c r="L455" s="1">
        <v>2</v>
      </c>
      <c r="M455" s="2" t="s">
        <v>1819</v>
      </c>
      <c r="N455" s="98">
        <v>1</v>
      </c>
      <c r="O455" s="98">
        <f t="shared" si="114"/>
        <v>1.5</v>
      </c>
      <c r="P455" s="98" t="s">
        <v>2824</v>
      </c>
      <c r="Q455" s="98">
        <v>0</v>
      </c>
      <c r="R455" s="98" t="s">
        <v>2824</v>
      </c>
      <c r="S455" s="98" t="s">
        <v>2824</v>
      </c>
      <c r="T455" s="98" t="s">
        <v>2824</v>
      </c>
      <c r="U455" s="2"/>
      <c r="V455" s="2"/>
      <c r="W455" s="2"/>
      <c r="X455" s="2"/>
      <c r="Y455" s="2"/>
      <c r="Z455" s="2"/>
      <c r="AA455" s="2">
        <v>415</v>
      </c>
      <c r="AB455" s="2" t="s">
        <v>46</v>
      </c>
      <c r="AC455" s="2" t="s">
        <v>491</v>
      </c>
      <c r="AD455" s="25" t="s">
        <v>623</v>
      </c>
      <c r="AE455" s="25" t="s">
        <v>1472</v>
      </c>
      <c r="AF455" s="97">
        <v>57.366247999999999</v>
      </c>
      <c r="AG455" s="97">
        <v>60.554628999999998</v>
      </c>
      <c r="AH455" s="2" t="s">
        <v>635</v>
      </c>
      <c r="AI455" s="25">
        <v>6621011743</v>
      </c>
      <c r="AJ455" s="25" t="s">
        <v>624</v>
      </c>
      <c r="AK455" s="2"/>
      <c r="AL455" s="2"/>
      <c r="AM455" s="2"/>
      <c r="AO455" s="97" t="s">
        <v>2450</v>
      </c>
    </row>
    <row r="456" spans="1:41" s="22" customFormat="1" x14ac:dyDescent="0.25">
      <c r="A456" s="96" t="s">
        <v>1267</v>
      </c>
      <c r="B456" s="1"/>
      <c r="C456" s="26"/>
      <c r="D456" s="2"/>
      <c r="E456" s="2"/>
      <c r="F456" s="1"/>
      <c r="G456" s="1"/>
      <c r="H456" s="1"/>
      <c r="I456" s="1"/>
      <c r="J456" s="1"/>
      <c r="K456" s="1"/>
      <c r="L456" s="18"/>
      <c r="M456" s="2"/>
      <c r="N456" s="2"/>
      <c r="O456" s="2"/>
      <c r="P456" s="2"/>
      <c r="Q456" s="2"/>
      <c r="R456" s="2"/>
      <c r="S456" s="2" t="s">
        <v>2824</v>
      </c>
      <c r="T456" s="2" t="s">
        <v>2824</v>
      </c>
      <c r="U456" s="2"/>
      <c r="V456" s="2"/>
      <c r="W456" s="2"/>
      <c r="X456" s="2"/>
      <c r="Y456" s="2"/>
      <c r="Z456" s="2"/>
      <c r="AA456" s="18"/>
      <c r="AB456" s="2"/>
      <c r="AC456" s="2"/>
      <c r="AD456" s="19"/>
      <c r="AE456" s="1"/>
      <c r="AF456" s="96"/>
      <c r="AG456" s="1"/>
      <c r="AH456" s="2"/>
      <c r="AI456" s="18"/>
      <c r="AJ456" s="19"/>
      <c r="AK456" s="2"/>
      <c r="AL456" s="2"/>
      <c r="AM456" s="2"/>
      <c r="AO456" s="97"/>
    </row>
    <row r="457" spans="1:41" s="15" customFormat="1" x14ac:dyDescent="0.25">
      <c r="A457" s="1" t="s">
        <v>1268</v>
      </c>
      <c r="B457" s="18">
        <v>6621017128</v>
      </c>
      <c r="C457" s="21">
        <v>1106621000122</v>
      </c>
      <c r="D457" s="19" t="s">
        <v>634</v>
      </c>
      <c r="E457" s="97" t="s">
        <v>710</v>
      </c>
      <c r="F457" s="1">
        <v>1</v>
      </c>
      <c r="G457" s="1" t="s">
        <v>43</v>
      </c>
      <c r="H457" s="1">
        <v>1</v>
      </c>
      <c r="I457" s="1" t="s">
        <v>127</v>
      </c>
      <c r="J457" s="1">
        <v>3</v>
      </c>
      <c r="K457" s="1" t="s">
        <v>128</v>
      </c>
      <c r="L457" s="18">
        <v>1</v>
      </c>
      <c r="M457" s="2">
        <v>8</v>
      </c>
      <c r="N457" s="98">
        <v>1</v>
      </c>
      <c r="O457" s="98">
        <f t="shared" ref="O457" si="117">L457*M457</f>
        <v>8</v>
      </c>
      <c r="P457" s="2" t="s">
        <v>2824</v>
      </c>
      <c r="Q457" s="2">
        <v>0</v>
      </c>
      <c r="R457" s="2" t="s">
        <v>2824</v>
      </c>
      <c r="S457" s="2"/>
      <c r="T457" s="2"/>
      <c r="U457" s="2"/>
      <c r="V457" s="2"/>
      <c r="W457" s="2"/>
      <c r="X457" s="2"/>
      <c r="Y457" s="2"/>
      <c r="Z457" s="2"/>
      <c r="AA457" s="18">
        <v>415</v>
      </c>
      <c r="AB457" s="2" t="s">
        <v>46</v>
      </c>
      <c r="AC457" s="2" t="s">
        <v>491</v>
      </c>
      <c r="AD457" s="14" t="s">
        <v>633</v>
      </c>
      <c r="AE457" s="14"/>
      <c r="AF457" s="98" t="s">
        <v>2019</v>
      </c>
      <c r="AG457" s="14" t="s">
        <v>2020</v>
      </c>
      <c r="AH457" s="14"/>
      <c r="AI457" s="14"/>
      <c r="AJ457" s="14"/>
      <c r="AK457" s="14"/>
      <c r="AL457" s="14"/>
      <c r="AM457" s="14"/>
      <c r="AO457" s="98"/>
    </row>
    <row r="458" spans="1:41" s="15" customFormat="1" x14ac:dyDescent="0.25">
      <c r="A458" s="1" t="s">
        <v>1269</v>
      </c>
      <c r="B458" s="1"/>
      <c r="C458" s="26"/>
      <c r="D458" s="2"/>
      <c r="E458" s="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98"/>
      <c r="AG458" s="14"/>
      <c r="AH458" s="14"/>
      <c r="AI458" s="14"/>
      <c r="AJ458" s="14"/>
      <c r="AK458" s="14"/>
      <c r="AL458" s="14"/>
      <c r="AM458" s="14"/>
      <c r="AO458" s="98"/>
    </row>
    <row r="459" spans="1:41" s="15" customFormat="1" x14ac:dyDescent="0.25">
      <c r="A459" s="1" t="s">
        <v>1270</v>
      </c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98"/>
      <c r="AG459" s="14"/>
      <c r="AH459" s="14"/>
      <c r="AI459" s="14"/>
      <c r="AJ459" s="14"/>
      <c r="AK459" s="14"/>
      <c r="AL459" s="14"/>
      <c r="AM459" s="14"/>
      <c r="AO459" s="98"/>
    </row>
    <row r="460" spans="1:41" s="15" customFormat="1" ht="18.75" x14ac:dyDescent="0.25">
      <c r="A460" s="87" t="s">
        <v>505</v>
      </c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O460" s="87"/>
    </row>
    <row r="461" spans="1:41" s="15" customFormat="1" ht="256.5" customHeight="1" x14ac:dyDescent="0.25">
      <c r="A461" s="1" t="s">
        <v>1271</v>
      </c>
      <c r="B461" s="1">
        <v>6621002530</v>
      </c>
      <c r="C461" s="26">
        <v>1026601327939</v>
      </c>
      <c r="D461" s="2" t="s">
        <v>2890</v>
      </c>
      <c r="E461" s="2" t="s">
        <v>2024</v>
      </c>
      <c r="F461" s="2">
        <v>1</v>
      </c>
      <c r="G461" s="2" t="s">
        <v>43</v>
      </c>
      <c r="H461" s="2">
        <v>1</v>
      </c>
      <c r="I461" s="2" t="s">
        <v>127</v>
      </c>
      <c r="J461" s="2">
        <v>3</v>
      </c>
      <c r="K461" s="2" t="s">
        <v>128</v>
      </c>
      <c r="L461" s="2">
        <v>10</v>
      </c>
      <c r="M461" s="2">
        <v>0.75</v>
      </c>
      <c r="N461" s="98">
        <v>1</v>
      </c>
      <c r="O461" s="98">
        <f t="shared" ref="O461" si="118">L461*M461</f>
        <v>7.5</v>
      </c>
      <c r="P461" s="14" t="s">
        <v>2286</v>
      </c>
      <c r="Q461" s="14">
        <v>0</v>
      </c>
      <c r="R461" s="14" t="s">
        <v>2824</v>
      </c>
      <c r="S461" s="100" t="s">
        <v>2825</v>
      </c>
      <c r="T461" s="121">
        <f t="shared" ref="T461" si="119">2*1.5*2/7</f>
        <v>0.8571428571428571</v>
      </c>
      <c r="U461" s="2" t="s">
        <v>2824</v>
      </c>
      <c r="V461" s="97" t="s">
        <v>2824</v>
      </c>
      <c r="W461" s="97" t="s">
        <v>2824</v>
      </c>
      <c r="X461" s="97" t="s">
        <v>2824</v>
      </c>
      <c r="Y461" s="2">
        <v>3</v>
      </c>
      <c r="Z461" s="2" t="s">
        <v>2295</v>
      </c>
      <c r="AA461" s="2">
        <v>415</v>
      </c>
      <c r="AB461" s="2" t="s">
        <v>46</v>
      </c>
      <c r="AC461" s="2" t="s">
        <v>502</v>
      </c>
      <c r="AD461" s="2" t="s">
        <v>503</v>
      </c>
      <c r="AE461" s="1"/>
      <c r="AF461" s="97" t="s">
        <v>2052</v>
      </c>
      <c r="AG461" s="2" t="s">
        <v>2053</v>
      </c>
      <c r="AH461" s="14"/>
      <c r="AI461" s="14"/>
      <c r="AJ461" s="14"/>
      <c r="AK461" s="14"/>
      <c r="AL461" s="14" t="s">
        <v>148</v>
      </c>
      <c r="AM461" s="14" t="s">
        <v>2574</v>
      </c>
      <c r="AO461" s="98" t="s">
        <v>148</v>
      </c>
    </row>
    <row r="462" spans="1:41" s="15" customFormat="1" x14ac:dyDescent="0.25">
      <c r="A462" s="1" t="s">
        <v>1272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O462" s="98"/>
    </row>
    <row r="463" spans="1:41" s="15" customFormat="1" x14ac:dyDescent="0.25">
      <c r="A463" s="1" t="s">
        <v>1273</v>
      </c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O463" s="98"/>
    </row>
    <row r="464" spans="1:41" s="15" customFormat="1" x14ac:dyDescent="0.25">
      <c r="A464" s="1" t="s">
        <v>1274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O464" s="98"/>
    </row>
    <row r="465" spans="1:41" s="15" customFormat="1" x14ac:dyDescent="0.25">
      <c r="A465" s="1" t="s">
        <v>1275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O465" s="98"/>
    </row>
    <row r="466" spans="1:41" s="15" customFormat="1" x14ac:dyDescent="0.25">
      <c r="A466" s="1" t="s">
        <v>1276</v>
      </c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O466" s="98"/>
    </row>
    <row r="467" spans="1:41" s="15" customFormat="1" x14ac:dyDescent="0.25">
      <c r="A467" s="1" t="s">
        <v>1277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O467" s="98"/>
    </row>
    <row r="468" spans="1:41" s="15" customFormat="1" ht="18.75" x14ac:dyDescent="0.25">
      <c r="A468" s="1" t="s">
        <v>1278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O468" s="87"/>
    </row>
    <row r="469" spans="1:41" s="15" customFormat="1" x14ac:dyDescent="0.25">
      <c r="A469" s="1" t="s">
        <v>1279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O469" s="98"/>
    </row>
    <row r="470" spans="1:41" s="15" customFormat="1" x14ac:dyDescent="0.25">
      <c r="A470" s="1" t="s">
        <v>1280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O470" s="98"/>
    </row>
    <row r="471" spans="1:41" s="15" customFormat="1" ht="18.75" x14ac:dyDescent="0.25">
      <c r="A471" s="87" t="s">
        <v>2874</v>
      </c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O471" s="98"/>
    </row>
    <row r="472" spans="1:41" s="15" customFormat="1" ht="66.75" customHeight="1" x14ac:dyDescent="0.25">
      <c r="A472" s="1" t="s">
        <v>1281</v>
      </c>
      <c r="B472" s="1">
        <v>6621002530</v>
      </c>
      <c r="C472" s="26">
        <v>1026601327939</v>
      </c>
      <c r="D472" s="2" t="s">
        <v>2890</v>
      </c>
      <c r="E472" s="2" t="s">
        <v>2024</v>
      </c>
      <c r="F472" s="2">
        <v>1</v>
      </c>
      <c r="G472" s="2" t="s">
        <v>43</v>
      </c>
      <c r="H472" s="2">
        <v>2</v>
      </c>
      <c r="I472" s="2" t="s">
        <v>1495</v>
      </c>
      <c r="J472" s="2">
        <v>3</v>
      </c>
      <c r="K472" s="2" t="s">
        <v>128</v>
      </c>
      <c r="L472" s="1">
        <v>6</v>
      </c>
      <c r="M472" s="14" t="s">
        <v>1819</v>
      </c>
      <c r="N472" s="98">
        <v>1</v>
      </c>
      <c r="O472" s="98">
        <f t="shared" ref="O472:O478" si="120">L472*M472</f>
        <v>4.5</v>
      </c>
      <c r="P472" s="14" t="s">
        <v>2824</v>
      </c>
      <c r="Q472" s="14">
        <v>0</v>
      </c>
      <c r="R472" s="14" t="s">
        <v>2824</v>
      </c>
      <c r="S472" s="98" t="s">
        <v>2824</v>
      </c>
      <c r="T472" s="98" t="s">
        <v>2824</v>
      </c>
      <c r="U472" s="98">
        <v>2</v>
      </c>
      <c r="V472" s="97">
        <v>1.1000000000000001</v>
      </c>
      <c r="W472" s="100" t="s">
        <v>2825</v>
      </c>
      <c r="X472" s="117">
        <f t="shared" ref="X472:X477" si="121">U472*V472/7</f>
        <v>0.31428571428571433</v>
      </c>
      <c r="Y472" s="97">
        <v>3</v>
      </c>
      <c r="Z472" s="97" t="s">
        <v>2295</v>
      </c>
      <c r="AA472" s="2">
        <v>415</v>
      </c>
      <c r="AB472" s="2" t="s">
        <v>46</v>
      </c>
      <c r="AC472" s="2" t="s">
        <v>507</v>
      </c>
      <c r="AD472" s="1" t="s">
        <v>306</v>
      </c>
      <c r="AE472" s="1">
        <v>6</v>
      </c>
      <c r="AF472" s="2" t="s">
        <v>508</v>
      </c>
      <c r="AG472" s="2" t="s">
        <v>509</v>
      </c>
      <c r="AH472" s="98"/>
      <c r="AI472" s="98"/>
      <c r="AJ472" s="14"/>
      <c r="AK472" s="98"/>
      <c r="AL472" s="14" t="s">
        <v>148</v>
      </c>
      <c r="AM472" s="14" t="s">
        <v>2605</v>
      </c>
      <c r="AO472" s="98" t="s">
        <v>148</v>
      </c>
    </row>
    <row r="473" spans="1:41" s="15" customFormat="1" ht="116.25" customHeight="1" x14ac:dyDescent="0.25">
      <c r="A473" s="1" t="s">
        <v>1282</v>
      </c>
      <c r="B473" s="1">
        <v>6621002530</v>
      </c>
      <c r="C473" s="26">
        <v>1026601327939</v>
      </c>
      <c r="D473" s="2" t="s">
        <v>2890</v>
      </c>
      <c r="E473" s="2" t="s">
        <v>2024</v>
      </c>
      <c r="F473" s="2">
        <v>1</v>
      </c>
      <c r="G473" s="2" t="s">
        <v>43</v>
      </c>
      <c r="H473" s="2">
        <v>3</v>
      </c>
      <c r="I473" s="2" t="s">
        <v>44</v>
      </c>
      <c r="J473" s="2">
        <v>3</v>
      </c>
      <c r="K473" s="2" t="s">
        <v>128</v>
      </c>
      <c r="L473" s="1">
        <v>7</v>
      </c>
      <c r="M473" s="14" t="s">
        <v>1819</v>
      </c>
      <c r="N473" s="98">
        <v>1</v>
      </c>
      <c r="O473" s="98">
        <f t="shared" si="120"/>
        <v>5.25</v>
      </c>
      <c r="P473" s="98" t="s">
        <v>2824</v>
      </c>
      <c r="Q473" s="14">
        <v>0</v>
      </c>
      <c r="R473" s="98" t="s">
        <v>2824</v>
      </c>
      <c r="S473" s="98" t="s">
        <v>2824</v>
      </c>
      <c r="T473" s="98" t="s">
        <v>2824</v>
      </c>
      <c r="U473" s="98">
        <v>3</v>
      </c>
      <c r="V473" s="97">
        <v>1.1000000000000001</v>
      </c>
      <c r="W473" s="100" t="s">
        <v>2825</v>
      </c>
      <c r="X473" s="117">
        <f t="shared" si="121"/>
        <v>0.47142857142857147</v>
      </c>
      <c r="Y473" s="97">
        <v>3</v>
      </c>
      <c r="Z473" s="97" t="s">
        <v>2295</v>
      </c>
      <c r="AA473" s="2">
        <v>415</v>
      </c>
      <c r="AB473" s="2" t="s">
        <v>46</v>
      </c>
      <c r="AC473" s="2" t="s">
        <v>507</v>
      </c>
      <c r="AD473" s="1" t="s">
        <v>459</v>
      </c>
      <c r="AE473" s="1">
        <v>8</v>
      </c>
      <c r="AF473" s="2" t="s">
        <v>510</v>
      </c>
      <c r="AG473" s="2" t="s">
        <v>511</v>
      </c>
      <c r="AH473" s="14"/>
      <c r="AI473" s="14"/>
      <c r="AJ473" s="14"/>
      <c r="AK473" s="14"/>
      <c r="AL473" s="14" t="s">
        <v>148</v>
      </c>
      <c r="AM473" s="14" t="s">
        <v>2606</v>
      </c>
      <c r="AO473" s="98" t="s">
        <v>148</v>
      </c>
    </row>
    <row r="474" spans="1:41" s="15" customFormat="1" ht="54.75" customHeight="1" x14ac:dyDescent="0.25">
      <c r="A474" s="1" t="s">
        <v>1283</v>
      </c>
      <c r="B474" s="1">
        <v>6621002530</v>
      </c>
      <c r="C474" s="26">
        <v>1026601327939</v>
      </c>
      <c r="D474" s="2" t="s">
        <v>2890</v>
      </c>
      <c r="E474" s="2" t="s">
        <v>2024</v>
      </c>
      <c r="F474" s="2">
        <v>1</v>
      </c>
      <c r="G474" s="2" t="s">
        <v>43</v>
      </c>
      <c r="H474" s="2">
        <v>3</v>
      </c>
      <c r="I474" s="2" t="s">
        <v>44</v>
      </c>
      <c r="J474" s="2">
        <v>3</v>
      </c>
      <c r="K474" s="2" t="s">
        <v>128</v>
      </c>
      <c r="L474" s="1">
        <v>7</v>
      </c>
      <c r="M474" s="14" t="s">
        <v>1819</v>
      </c>
      <c r="N474" s="98">
        <v>1</v>
      </c>
      <c r="O474" s="98">
        <f t="shared" si="120"/>
        <v>5.25</v>
      </c>
      <c r="P474" s="98" t="s">
        <v>2824</v>
      </c>
      <c r="Q474" s="14">
        <v>0</v>
      </c>
      <c r="R474" s="98" t="s">
        <v>2824</v>
      </c>
      <c r="S474" s="98" t="s">
        <v>2824</v>
      </c>
      <c r="T474" s="98" t="s">
        <v>2824</v>
      </c>
      <c r="U474" s="98">
        <v>3</v>
      </c>
      <c r="V474" s="97">
        <v>1.1000000000000001</v>
      </c>
      <c r="W474" s="100" t="s">
        <v>2825</v>
      </c>
      <c r="X474" s="117">
        <f t="shared" si="121"/>
        <v>0.47142857142857147</v>
      </c>
      <c r="Y474" s="97">
        <v>3</v>
      </c>
      <c r="Z474" s="97" t="s">
        <v>2295</v>
      </c>
      <c r="AA474" s="2">
        <v>415</v>
      </c>
      <c r="AB474" s="2" t="s">
        <v>46</v>
      </c>
      <c r="AC474" s="2" t="s">
        <v>507</v>
      </c>
      <c r="AD474" s="1" t="s">
        <v>323</v>
      </c>
      <c r="AE474" s="1">
        <v>2</v>
      </c>
      <c r="AF474" s="1" t="s">
        <v>1928</v>
      </c>
      <c r="AG474" s="1" t="s">
        <v>1929</v>
      </c>
      <c r="AH474" s="98"/>
      <c r="AI474" s="98"/>
      <c r="AJ474" s="14"/>
      <c r="AK474" s="98"/>
      <c r="AL474" s="14" t="s">
        <v>148</v>
      </c>
      <c r="AM474" s="14" t="s">
        <v>2608</v>
      </c>
      <c r="AO474" s="98" t="s">
        <v>148</v>
      </c>
    </row>
    <row r="475" spans="1:41" s="15" customFormat="1" ht="97.5" customHeight="1" x14ac:dyDescent="0.25">
      <c r="A475" s="1" t="s">
        <v>1284</v>
      </c>
      <c r="B475" s="1">
        <v>6621002530</v>
      </c>
      <c r="C475" s="26">
        <v>1026601327939</v>
      </c>
      <c r="D475" s="2" t="s">
        <v>2890</v>
      </c>
      <c r="E475" s="2" t="s">
        <v>2024</v>
      </c>
      <c r="F475" s="2">
        <v>1</v>
      </c>
      <c r="G475" s="2" t="s">
        <v>43</v>
      </c>
      <c r="H475" s="2">
        <v>1</v>
      </c>
      <c r="I475" s="2" t="s">
        <v>127</v>
      </c>
      <c r="J475" s="2">
        <v>3</v>
      </c>
      <c r="K475" s="2" t="s">
        <v>128</v>
      </c>
      <c r="L475" s="1">
        <v>5</v>
      </c>
      <c r="M475" s="14" t="s">
        <v>1819</v>
      </c>
      <c r="N475" s="98">
        <v>1</v>
      </c>
      <c r="O475" s="98">
        <f t="shared" si="120"/>
        <v>3.75</v>
      </c>
      <c r="P475" s="98" t="s">
        <v>2824</v>
      </c>
      <c r="Q475" s="2">
        <v>0</v>
      </c>
      <c r="R475" s="98" t="s">
        <v>2824</v>
      </c>
      <c r="S475" s="98" t="s">
        <v>2824</v>
      </c>
      <c r="T475" s="98" t="s">
        <v>2824</v>
      </c>
      <c r="U475" s="98">
        <v>2</v>
      </c>
      <c r="V475" s="97">
        <v>1.1000000000000001</v>
      </c>
      <c r="W475" s="100" t="s">
        <v>2825</v>
      </c>
      <c r="X475" s="117">
        <f t="shared" si="121"/>
        <v>0.31428571428571433</v>
      </c>
      <c r="Y475" s="97">
        <v>3</v>
      </c>
      <c r="Z475" s="97" t="s">
        <v>2295</v>
      </c>
      <c r="AA475" s="2">
        <v>415</v>
      </c>
      <c r="AB475" s="2" t="s">
        <v>46</v>
      </c>
      <c r="AC475" s="2" t="s">
        <v>507</v>
      </c>
      <c r="AD475" s="1" t="s">
        <v>323</v>
      </c>
      <c r="AE475" s="1">
        <v>78</v>
      </c>
      <c r="AF475" s="22" t="s">
        <v>512</v>
      </c>
      <c r="AG475" s="44" t="s">
        <v>513</v>
      </c>
      <c r="AH475" s="14"/>
      <c r="AI475" s="14"/>
      <c r="AJ475" s="14"/>
      <c r="AK475" s="14"/>
      <c r="AL475" s="14" t="s">
        <v>148</v>
      </c>
      <c r="AM475" s="14" t="s">
        <v>2609</v>
      </c>
      <c r="AO475" s="98" t="s">
        <v>148</v>
      </c>
    </row>
    <row r="476" spans="1:41" s="15" customFormat="1" ht="55.5" customHeight="1" x14ac:dyDescent="0.25">
      <c r="A476" s="1" t="s">
        <v>1285</v>
      </c>
      <c r="B476" s="1">
        <v>6621002530</v>
      </c>
      <c r="C476" s="26">
        <v>1026601327939</v>
      </c>
      <c r="D476" s="2" t="s">
        <v>2890</v>
      </c>
      <c r="E476" s="2" t="s">
        <v>2024</v>
      </c>
      <c r="F476" s="2">
        <v>1</v>
      </c>
      <c r="G476" s="2" t="s">
        <v>43</v>
      </c>
      <c r="H476" s="2">
        <v>3</v>
      </c>
      <c r="I476" s="2" t="s">
        <v>44</v>
      </c>
      <c r="J476" s="2">
        <v>3</v>
      </c>
      <c r="K476" s="2" t="s">
        <v>128</v>
      </c>
      <c r="L476" s="1">
        <v>8</v>
      </c>
      <c r="M476" s="14" t="s">
        <v>1819</v>
      </c>
      <c r="N476" s="98">
        <v>1</v>
      </c>
      <c r="O476" s="98">
        <f t="shared" si="120"/>
        <v>6</v>
      </c>
      <c r="P476" s="98" t="s">
        <v>2824</v>
      </c>
      <c r="Q476" s="2">
        <v>0</v>
      </c>
      <c r="R476" s="98" t="s">
        <v>2824</v>
      </c>
      <c r="S476" s="98" t="s">
        <v>2824</v>
      </c>
      <c r="T476" s="98" t="s">
        <v>2824</v>
      </c>
      <c r="U476" s="98">
        <v>3</v>
      </c>
      <c r="V476" s="97">
        <v>1.1000000000000001</v>
      </c>
      <c r="W476" s="100" t="s">
        <v>2825</v>
      </c>
      <c r="X476" s="117">
        <f t="shared" si="121"/>
        <v>0.47142857142857147</v>
      </c>
      <c r="Y476" s="97">
        <v>3</v>
      </c>
      <c r="Z476" s="97" t="s">
        <v>2295</v>
      </c>
      <c r="AA476" s="2">
        <v>415</v>
      </c>
      <c r="AB476" s="2" t="s">
        <v>46</v>
      </c>
      <c r="AC476" s="2" t="s">
        <v>507</v>
      </c>
      <c r="AD476" s="1" t="s">
        <v>399</v>
      </c>
      <c r="AE476" s="1">
        <v>1</v>
      </c>
      <c r="AF476" s="2" t="s">
        <v>514</v>
      </c>
      <c r="AG476" s="2" t="s">
        <v>515</v>
      </c>
      <c r="AH476" s="14"/>
      <c r="AI476" s="14"/>
      <c r="AJ476" s="14"/>
      <c r="AK476" s="14"/>
      <c r="AL476" s="14" t="s">
        <v>148</v>
      </c>
      <c r="AM476" s="14" t="s">
        <v>2607</v>
      </c>
      <c r="AO476" s="98" t="s">
        <v>148</v>
      </c>
    </row>
    <row r="477" spans="1:41" s="15" customFormat="1" ht="221.25" customHeight="1" x14ac:dyDescent="0.25">
      <c r="A477" s="1" t="s">
        <v>1286</v>
      </c>
      <c r="B477" s="1">
        <v>6621002530</v>
      </c>
      <c r="C477" s="26">
        <v>1026601327939</v>
      </c>
      <c r="D477" s="2" t="s">
        <v>2890</v>
      </c>
      <c r="E477" s="2" t="s">
        <v>2024</v>
      </c>
      <c r="F477" s="2">
        <v>1</v>
      </c>
      <c r="G477" s="2" t="s">
        <v>43</v>
      </c>
      <c r="H477" s="2">
        <v>3</v>
      </c>
      <c r="I477" s="2" t="s">
        <v>44</v>
      </c>
      <c r="J477" s="2">
        <v>3</v>
      </c>
      <c r="K477" s="2" t="s">
        <v>128</v>
      </c>
      <c r="L477" s="1">
        <v>8</v>
      </c>
      <c r="M477" s="14" t="s">
        <v>1819</v>
      </c>
      <c r="N477" s="98">
        <v>1</v>
      </c>
      <c r="O477" s="98">
        <f t="shared" si="120"/>
        <v>6</v>
      </c>
      <c r="P477" s="98" t="s">
        <v>2824</v>
      </c>
      <c r="Q477" s="2">
        <v>0</v>
      </c>
      <c r="R477" s="98" t="s">
        <v>2824</v>
      </c>
      <c r="S477" s="98" t="s">
        <v>2824</v>
      </c>
      <c r="T477" s="98" t="s">
        <v>2824</v>
      </c>
      <c r="U477" s="98">
        <v>3</v>
      </c>
      <c r="V477" s="97">
        <v>1.1000000000000001</v>
      </c>
      <c r="W477" s="100" t="s">
        <v>2825</v>
      </c>
      <c r="X477" s="117">
        <f t="shared" si="121"/>
        <v>0.47142857142857147</v>
      </c>
      <c r="Y477" s="97">
        <v>3</v>
      </c>
      <c r="Z477" s="97" t="s">
        <v>2295</v>
      </c>
      <c r="AA477" s="2">
        <v>415</v>
      </c>
      <c r="AB477" s="2" t="s">
        <v>46</v>
      </c>
      <c r="AC477" s="2" t="s">
        <v>507</v>
      </c>
      <c r="AD477" s="1" t="s">
        <v>202</v>
      </c>
      <c r="AE477" s="1">
        <v>2</v>
      </c>
      <c r="AF477" s="2" t="s">
        <v>516</v>
      </c>
      <c r="AG477" s="2" t="s">
        <v>517</v>
      </c>
      <c r="AH477" s="14"/>
      <c r="AI477" s="14"/>
      <c r="AJ477" s="14"/>
      <c r="AK477" s="14"/>
      <c r="AL477" s="14" t="s">
        <v>148</v>
      </c>
      <c r="AM477" s="14" t="s">
        <v>2610</v>
      </c>
      <c r="AO477" s="98" t="s">
        <v>148</v>
      </c>
    </row>
    <row r="478" spans="1:41" s="22" customFormat="1" ht="31.5" x14ac:dyDescent="0.25">
      <c r="A478" s="1" t="s">
        <v>1287</v>
      </c>
      <c r="B478" s="18">
        <v>6621008638</v>
      </c>
      <c r="C478" s="21">
        <v>1036601181891</v>
      </c>
      <c r="D478" s="19" t="s">
        <v>765</v>
      </c>
      <c r="E478" s="2" t="s">
        <v>766</v>
      </c>
      <c r="F478" s="18">
        <v>1</v>
      </c>
      <c r="G478" s="18" t="s">
        <v>43</v>
      </c>
      <c r="H478" s="18">
        <v>1</v>
      </c>
      <c r="I478" s="18" t="s">
        <v>127</v>
      </c>
      <c r="J478" s="18">
        <v>1</v>
      </c>
      <c r="K478" s="18" t="s">
        <v>613</v>
      </c>
      <c r="L478" s="18">
        <v>1</v>
      </c>
      <c r="M478" s="14" t="s">
        <v>1819</v>
      </c>
      <c r="N478" s="98">
        <v>1</v>
      </c>
      <c r="O478" s="98">
        <f t="shared" si="120"/>
        <v>0.75</v>
      </c>
      <c r="P478" s="98" t="s">
        <v>2824</v>
      </c>
      <c r="Q478" s="2">
        <v>0</v>
      </c>
      <c r="R478" s="98" t="s">
        <v>2824</v>
      </c>
      <c r="S478" s="98" t="s">
        <v>2824</v>
      </c>
      <c r="T478" s="98" t="s">
        <v>2824</v>
      </c>
      <c r="U478" s="2"/>
      <c r="V478" s="2"/>
      <c r="W478" s="2"/>
      <c r="X478" s="2"/>
      <c r="Y478" s="2"/>
      <c r="Z478" s="2"/>
      <c r="AA478" s="18">
        <v>415</v>
      </c>
      <c r="AB478" s="19" t="s">
        <v>46</v>
      </c>
      <c r="AC478" s="18" t="s">
        <v>506</v>
      </c>
      <c r="AD478" s="18" t="s">
        <v>767</v>
      </c>
      <c r="AE478" s="18">
        <v>5</v>
      </c>
      <c r="AF478" s="18" t="s">
        <v>768</v>
      </c>
      <c r="AG478" s="18" t="s">
        <v>769</v>
      </c>
      <c r="AH478" s="2" t="s">
        <v>706</v>
      </c>
      <c r="AI478" s="18">
        <v>6621008638</v>
      </c>
      <c r="AJ478" s="19" t="s">
        <v>765</v>
      </c>
      <c r="AK478" s="2" t="s">
        <v>766</v>
      </c>
      <c r="AL478" s="2"/>
      <c r="AM478" s="2"/>
      <c r="AO478" s="98" t="s">
        <v>2449</v>
      </c>
    </row>
    <row r="479" spans="1:41" s="22" customFormat="1" x14ac:dyDescent="0.25">
      <c r="A479" s="1" t="s">
        <v>1288</v>
      </c>
      <c r="B479" s="18"/>
      <c r="C479" s="21"/>
      <c r="D479" s="19"/>
      <c r="E479" s="2"/>
      <c r="F479" s="18"/>
      <c r="G479" s="18"/>
      <c r="H479" s="18"/>
      <c r="I479" s="18"/>
      <c r="J479" s="18"/>
      <c r="K479" s="18"/>
      <c r="L479" s="18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18"/>
      <c r="AB479" s="19"/>
      <c r="AC479" s="18"/>
      <c r="AD479" s="18"/>
      <c r="AE479" s="1"/>
      <c r="AF479" s="1"/>
      <c r="AG479" s="1"/>
      <c r="AH479" s="2"/>
      <c r="AI479" s="18"/>
      <c r="AJ479" s="19"/>
      <c r="AK479" s="2"/>
      <c r="AL479" s="2"/>
      <c r="AM479" s="2"/>
      <c r="AO479" s="98"/>
    </row>
    <row r="480" spans="1:41" s="15" customFormat="1" x14ac:dyDescent="0.25">
      <c r="A480" s="1" t="s">
        <v>1289</v>
      </c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O480" s="98"/>
    </row>
    <row r="481" spans="1:41" s="15" customFormat="1" x14ac:dyDescent="0.25">
      <c r="A481" s="1" t="s">
        <v>1290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O481" s="98"/>
    </row>
    <row r="482" spans="1:41" s="15" customFormat="1" x14ac:dyDescent="0.25">
      <c r="A482" s="1" t="s">
        <v>1291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O482" s="98"/>
    </row>
    <row r="483" spans="1:41" s="15" customFormat="1" ht="18.75" x14ac:dyDescent="0.25">
      <c r="A483" s="1" t="s">
        <v>1292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O483" s="87"/>
    </row>
    <row r="484" spans="1:41" s="15" customFormat="1" x14ac:dyDescent="0.25">
      <c r="A484" s="1" t="s">
        <v>1293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O484" s="97"/>
    </row>
    <row r="485" spans="1:41" s="15" customFormat="1" x14ac:dyDescent="0.25">
      <c r="A485" s="1" t="s">
        <v>1294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O485" s="97"/>
    </row>
    <row r="486" spans="1:41" s="15" customFormat="1" x14ac:dyDescent="0.25">
      <c r="A486" s="1" t="s">
        <v>1295</v>
      </c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O486" s="98"/>
    </row>
    <row r="487" spans="1:41" s="15" customFormat="1" x14ac:dyDescent="0.25">
      <c r="A487" s="1" t="s">
        <v>1296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O487" s="98"/>
    </row>
    <row r="488" spans="1:41" s="15" customFormat="1" x14ac:dyDescent="0.25">
      <c r="A488" s="1" t="s">
        <v>1297</v>
      </c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O488" s="98"/>
    </row>
    <row r="489" spans="1:41" s="15" customFormat="1" x14ac:dyDescent="0.25">
      <c r="A489" s="1" t="s">
        <v>1298</v>
      </c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O489" s="98"/>
    </row>
    <row r="490" spans="1:41" s="15" customFormat="1" ht="18.75" x14ac:dyDescent="0.25">
      <c r="A490" s="1" t="s">
        <v>1299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O490" s="87"/>
    </row>
    <row r="491" spans="1:41" s="15" customFormat="1" x14ac:dyDescent="0.25">
      <c r="A491" s="1" t="s">
        <v>1300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O491" s="98"/>
    </row>
    <row r="492" spans="1:41" s="15" customFormat="1" ht="18.75" x14ac:dyDescent="0.25">
      <c r="A492" s="87" t="s">
        <v>2875</v>
      </c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O492" s="98"/>
    </row>
    <row r="493" spans="1:41" s="15" customFormat="1" ht="60.75" customHeight="1" x14ac:dyDescent="0.25">
      <c r="A493" s="1" t="s">
        <v>1301</v>
      </c>
      <c r="B493" s="1">
        <v>6621002530</v>
      </c>
      <c r="C493" s="26">
        <v>1026601327939</v>
      </c>
      <c r="D493" s="2" t="s">
        <v>2890</v>
      </c>
      <c r="E493" s="2" t="s">
        <v>2024</v>
      </c>
      <c r="F493" s="2">
        <v>1</v>
      </c>
      <c r="G493" s="2" t="s">
        <v>43</v>
      </c>
      <c r="H493" s="2">
        <v>1</v>
      </c>
      <c r="I493" s="2" t="s">
        <v>127</v>
      </c>
      <c r="J493" s="2">
        <v>3</v>
      </c>
      <c r="K493" s="2" t="s">
        <v>128</v>
      </c>
      <c r="L493" s="2">
        <v>5</v>
      </c>
      <c r="M493" s="2" t="s">
        <v>1819</v>
      </c>
      <c r="N493" s="98">
        <v>1</v>
      </c>
      <c r="O493" s="98">
        <f t="shared" ref="O493:O494" si="122">L493*M493</f>
        <v>3.75</v>
      </c>
      <c r="P493" s="14" t="s">
        <v>2824</v>
      </c>
      <c r="Q493" s="14">
        <v>0</v>
      </c>
      <c r="R493" s="14" t="s">
        <v>2824</v>
      </c>
      <c r="S493" s="98" t="s">
        <v>2824</v>
      </c>
      <c r="T493" s="98" t="s">
        <v>2824</v>
      </c>
      <c r="U493" s="98">
        <v>2</v>
      </c>
      <c r="V493" s="97">
        <v>1.1000000000000001</v>
      </c>
      <c r="W493" s="100" t="s">
        <v>2825</v>
      </c>
      <c r="X493" s="117">
        <f t="shared" ref="X493:X494" si="123">U493*V493/7</f>
        <v>0.31428571428571433</v>
      </c>
      <c r="Y493" s="97">
        <v>3</v>
      </c>
      <c r="Z493" s="97" t="s">
        <v>2295</v>
      </c>
      <c r="AA493" s="2">
        <v>415</v>
      </c>
      <c r="AB493" s="2" t="s">
        <v>46</v>
      </c>
      <c r="AC493" s="2" t="s">
        <v>518</v>
      </c>
      <c r="AD493" s="1" t="s">
        <v>519</v>
      </c>
      <c r="AE493" s="2">
        <v>33</v>
      </c>
      <c r="AF493" s="2" t="s">
        <v>520</v>
      </c>
      <c r="AG493" s="2" t="s">
        <v>521</v>
      </c>
      <c r="AH493" s="14"/>
      <c r="AI493" s="14"/>
      <c r="AJ493" s="14"/>
      <c r="AK493" s="14"/>
      <c r="AL493" s="14" t="s">
        <v>148</v>
      </c>
      <c r="AM493" s="98" t="s">
        <v>2571</v>
      </c>
      <c r="AO493" s="98" t="s">
        <v>148</v>
      </c>
    </row>
    <row r="494" spans="1:41" s="57" customFormat="1" ht="60.75" customHeight="1" x14ac:dyDescent="0.25">
      <c r="A494" s="1" t="s">
        <v>1302</v>
      </c>
      <c r="B494" s="1">
        <v>6621002530</v>
      </c>
      <c r="C494" s="26">
        <v>1026601327939</v>
      </c>
      <c r="D494" s="2" t="s">
        <v>2890</v>
      </c>
      <c r="E494" s="2" t="s">
        <v>2024</v>
      </c>
      <c r="F494" s="2">
        <v>1</v>
      </c>
      <c r="G494" s="2" t="s">
        <v>43</v>
      </c>
      <c r="H494" s="2">
        <v>1</v>
      </c>
      <c r="I494" s="2" t="s">
        <v>127</v>
      </c>
      <c r="J494" s="2">
        <v>3</v>
      </c>
      <c r="K494" s="2" t="s">
        <v>128</v>
      </c>
      <c r="L494" s="2">
        <v>2</v>
      </c>
      <c r="M494" s="2" t="s">
        <v>1819</v>
      </c>
      <c r="N494" s="98">
        <v>1</v>
      </c>
      <c r="O494" s="98">
        <f t="shared" si="122"/>
        <v>1.5</v>
      </c>
      <c r="P494" s="14" t="s">
        <v>2824</v>
      </c>
      <c r="Q494" s="14">
        <v>0</v>
      </c>
      <c r="R494" s="98" t="s">
        <v>2824</v>
      </c>
      <c r="S494" s="98" t="s">
        <v>2824</v>
      </c>
      <c r="T494" s="98" t="s">
        <v>2824</v>
      </c>
      <c r="U494" s="98">
        <v>2</v>
      </c>
      <c r="V494" s="97">
        <v>1.1000000000000001</v>
      </c>
      <c r="W494" s="100" t="s">
        <v>2825</v>
      </c>
      <c r="X494" s="117">
        <f t="shared" si="123"/>
        <v>0.31428571428571433</v>
      </c>
      <c r="Y494" s="97">
        <v>3</v>
      </c>
      <c r="Z494" s="97" t="s">
        <v>2295</v>
      </c>
      <c r="AA494" s="2">
        <v>415</v>
      </c>
      <c r="AB494" s="2" t="s">
        <v>46</v>
      </c>
      <c r="AC494" s="2" t="s">
        <v>518</v>
      </c>
      <c r="AD494" s="1" t="s">
        <v>519</v>
      </c>
      <c r="AE494" s="2">
        <v>54</v>
      </c>
      <c r="AF494" s="56" t="s">
        <v>522</v>
      </c>
      <c r="AG494" s="5" t="s">
        <v>523</v>
      </c>
      <c r="AH494" s="14"/>
      <c r="AI494" s="14"/>
      <c r="AJ494" s="14"/>
      <c r="AK494" s="14"/>
      <c r="AL494" s="14" t="s">
        <v>148</v>
      </c>
      <c r="AM494" s="14" t="s">
        <v>2572</v>
      </c>
      <c r="AO494" s="98" t="s">
        <v>148</v>
      </c>
    </row>
    <row r="495" spans="1:41" s="15" customFormat="1" x14ac:dyDescent="0.25">
      <c r="A495" s="1" t="s">
        <v>1303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54"/>
      <c r="AB495" s="5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O495" s="98"/>
    </row>
    <row r="496" spans="1:41" s="15" customFormat="1" x14ac:dyDescent="0.25">
      <c r="A496" s="1" t="s">
        <v>1304</v>
      </c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O496" s="98"/>
    </row>
    <row r="497" spans="1:41" s="15" customFormat="1" x14ac:dyDescent="0.25">
      <c r="A497" s="1" t="s">
        <v>1305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O497" s="98"/>
    </row>
    <row r="498" spans="1:41" s="15" customFormat="1" x14ac:dyDescent="0.25">
      <c r="A498" s="1" t="s">
        <v>1306</v>
      </c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O498" s="98"/>
    </row>
    <row r="499" spans="1:41" s="15" customFormat="1" x14ac:dyDescent="0.25">
      <c r="A499" s="1" t="s">
        <v>1307</v>
      </c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O499" s="98"/>
    </row>
    <row r="500" spans="1:41" s="15" customFormat="1" x14ac:dyDescent="0.25">
      <c r="A500" s="1" t="s">
        <v>1308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O500" s="98"/>
    </row>
    <row r="501" spans="1:41" s="15" customFormat="1" x14ac:dyDescent="0.25">
      <c r="A501" s="1" t="s">
        <v>1309</v>
      </c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O501" s="98"/>
    </row>
    <row r="502" spans="1:41" s="15" customFormat="1" x14ac:dyDescent="0.25">
      <c r="A502" s="1" t="s">
        <v>1310</v>
      </c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O502" s="98"/>
    </row>
    <row r="503" spans="1:41" s="15" customFormat="1" ht="18.75" x14ac:dyDescent="0.25">
      <c r="A503" s="89" t="s">
        <v>2876</v>
      </c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O503" s="89"/>
    </row>
    <row r="504" spans="1:41" s="22" customFormat="1" ht="60" customHeight="1" x14ac:dyDescent="0.25">
      <c r="A504" s="1" t="s">
        <v>1311</v>
      </c>
      <c r="B504" s="1">
        <v>6621002530</v>
      </c>
      <c r="C504" s="26">
        <v>1026601327939</v>
      </c>
      <c r="D504" s="2" t="s">
        <v>2890</v>
      </c>
      <c r="E504" s="2" t="s">
        <v>2024</v>
      </c>
      <c r="F504" s="2">
        <v>1</v>
      </c>
      <c r="G504" s="2" t="s">
        <v>43</v>
      </c>
      <c r="H504" s="2">
        <v>1</v>
      </c>
      <c r="I504" s="2" t="s">
        <v>127</v>
      </c>
      <c r="J504" s="2">
        <v>3</v>
      </c>
      <c r="K504" s="2" t="s">
        <v>128</v>
      </c>
      <c r="L504" s="1">
        <v>9</v>
      </c>
      <c r="M504" s="2" t="s">
        <v>1819</v>
      </c>
      <c r="N504" s="98">
        <v>1</v>
      </c>
      <c r="O504" s="98">
        <f t="shared" ref="O504:O506" si="124">L504*M504</f>
        <v>6.75</v>
      </c>
      <c r="P504" s="2" t="s">
        <v>2824</v>
      </c>
      <c r="Q504" s="2">
        <v>0</v>
      </c>
      <c r="R504" s="2" t="s">
        <v>2824</v>
      </c>
      <c r="S504" s="97" t="s">
        <v>2824</v>
      </c>
      <c r="T504" s="97" t="s">
        <v>2824</v>
      </c>
      <c r="U504" s="98">
        <v>3</v>
      </c>
      <c r="V504" s="97">
        <v>1.1000000000000001</v>
      </c>
      <c r="W504" s="100" t="s">
        <v>2825</v>
      </c>
      <c r="X504" s="117">
        <f t="shared" ref="X504:X506" si="125">U504*V504/7</f>
        <v>0.47142857142857147</v>
      </c>
      <c r="Y504" s="97">
        <v>3</v>
      </c>
      <c r="Z504" s="97" t="s">
        <v>2295</v>
      </c>
      <c r="AA504" s="2">
        <v>415</v>
      </c>
      <c r="AB504" s="2" t="s">
        <v>46</v>
      </c>
      <c r="AC504" s="2" t="s">
        <v>524</v>
      </c>
      <c r="AD504" s="1" t="s">
        <v>132</v>
      </c>
      <c r="AE504" s="2">
        <v>15</v>
      </c>
      <c r="AF504" s="2" t="s">
        <v>525</v>
      </c>
      <c r="AG504" s="2" t="s">
        <v>526</v>
      </c>
      <c r="AH504" s="2"/>
      <c r="AI504" s="2"/>
      <c r="AJ504" s="2"/>
      <c r="AK504" s="2"/>
      <c r="AL504" s="2" t="s">
        <v>148</v>
      </c>
      <c r="AM504" s="92" t="s">
        <v>2629</v>
      </c>
      <c r="AO504" s="97" t="s">
        <v>148</v>
      </c>
    </row>
    <row r="505" spans="1:41" s="22" customFormat="1" ht="60" customHeight="1" x14ac:dyDescent="0.25">
      <c r="A505" s="1" t="s">
        <v>1312</v>
      </c>
      <c r="B505" s="1">
        <v>6621002530</v>
      </c>
      <c r="C505" s="26">
        <v>1026601327939</v>
      </c>
      <c r="D505" s="2" t="s">
        <v>2890</v>
      </c>
      <c r="E505" s="2" t="s">
        <v>2024</v>
      </c>
      <c r="F505" s="2">
        <v>1</v>
      </c>
      <c r="G505" s="2" t="s">
        <v>43</v>
      </c>
      <c r="H505" s="2">
        <v>1</v>
      </c>
      <c r="I505" s="2" t="s">
        <v>127</v>
      </c>
      <c r="J505" s="2">
        <v>3</v>
      </c>
      <c r="K505" s="2" t="s">
        <v>128</v>
      </c>
      <c r="L505" s="1">
        <v>2</v>
      </c>
      <c r="M505" s="2" t="s">
        <v>1819</v>
      </c>
      <c r="N505" s="98">
        <v>1</v>
      </c>
      <c r="O505" s="98">
        <f t="shared" si="124"/>
        <v>1.5</v>
      </c>
      <c r="P505" s="97" t="s">
        <v>2824</v>
      </c>
      <c r="Q505" s="2">
        <v>0</v>
      </c>
      <c r="R505" s="97" t="s">
        <v>2824</v>
      </c>
      <c r="S505" s="97" t="s">
        <v>2824</v>
      </c>
      <c r="T505" s="97" t="s">
        <v>2824</v>
      </c>
      <c r="U505" s="98">
        <v>1</v>
      </c>
      <c r="V505" s="97">
        <v>1.1000000000000001</v>
      </c>
      <c r="W505" s="100" t="s">
        <v>2825</v>
      </c>
      <c r="X505" s="117">
        <f t="shared" si="125"/>
        <v>0.15714285714285717</v>
      </c>
      <c r="Y505" s="97">
        <v>3</v>
      </c>
      <c r="Z505" s="97" t="s">
        <v>2295</v>
      </c>
      <c r="AA505" s="2">
        <v>415</v>
      </c>
      <c r="AB505" s="2" t="s">
        <v>46</v>
      </c>
      <c r="AC505" s="2" t="s">
        <v>524</v>
      </c>
      <c r="AD505" s="1" t="s">
        <v>280</v>
      </c>
      <c r="AE505" s="2">
        <v>27</v>
      </c>
      <c r="AF505" s="2" t="s">
        <v>527</v>
      </c>
      <c r="AG505" s="2" t="s">
        <v>528</v>
      </c>
      <c r="AH505" s="2"/>
      <c r="AI505" s="2"/>
      <c r="AJ505" s="2"/>
      <c r="AK505" s="2"/>
      <c r="AL505" s="2" t="s">
        <v>148</v>
      </c>
      <c r="AM505" s="92" t="s">
        <v>2628</v>
      </c>
      <c r="AO505" s="97" t="s">
        <v>148</v>
      </c>
    </row>
    <row r="506" spans="1:41" s="22" customFormat="1" ht="60" customHeight="1" x14ac:dyDescent="0.25">
      <c r="A506" s="1" t="s">
        <v>1313</v>
      </c>
      <c r="B506" s="1">
        <v>6621002530</v>
      </c>
      <c r="C506" s="26">
        <v>1026601327939</v>
      </c>
      <c r="D506" s="2" t="s">
        <v>2890</v>
      </c>
      <c r="E506" s="2" t="s">
        <v>2024</v>
      </c>
      <c r="F506" s="2">
        <v>1</v>
      </c>
      <c r="G506" s="2" t="s">
        <v>43</v>
      </c>
      <c r="H506" s="2">
        <v>1</v>
      </c>
      <c r="I506" s="2" t="s">
        <v>127</v>
      </c>
      <c r="J506" s="2">
        <v>3</v>
      </c>
      <c r="K506" s="2" t="s">
        <v>128</v>
      </c>
      <c r="L506" s="1">
        <v>9</v>
      </c>
      <c r="M506" s="2" t="s">
        <v>1819</v>
      </c>
      <c r="N506" s="98">
        <v>1</v>
      </c>
      <c r="O506" s="98">
        <f t="shared" si="124"/>
        <v>6.75</v>
      </c>
      <c r="P506" s="97" t="s">
        <v>2824</v>
      </c>
      <c r="Q506" s="2">
        <v>0</v>
      </c>
      <c r="R506" s="97" t="s">
        <v>2824</v>
      </c>
      <c r="S506" s="97" t="s">
        <v>2824</v>
      </c>
      <c r="T506" s="97" t="s">
        <v>2824</v>
      </c>
      <c r="U506" s="98">
        <v>3</v>
      </c>
      <c r="V506" s="97">
        <v>1.1000000000000001</v>
      </c>
      <c r="W506" s="100" t="s">
        <v>2825</v>
      </c>
      <c r="X506" s="117">
        <f t="shared" si="125"/>
        <v>0.47142857142857147</v>
      </c>
      <c r="Y506" s="97">
        <v>3</v>
      </c>
      <c r="Z506" s="97" t="s">
        <v>2295</v>
      </c>
      <c r="AA506" s="2">
        <v>415</v>
      </c>
      <c r="AB506" s="2" t="s">
        <v>46</v>
      </c>
      <c r="AC506" s="2" t="s">
        <v>524</v>
      </c>
      <c r="AD506" s="1" t="s">
        <v>529</v>
      </c>
      <c r="AE506" s="2">
        <v>5</v>
      </c>
      <c r="AF506" s="2" t="s">
        <v>530</v>
      </c>
      <c r="AG506" s="2" t="s">
        <v>531</v>
      </c>
      <c r="AH506" s="98" t="s">
        <v>706</v>
      </c>
      <c r="AI506" s="98">
        <v>6621004344</v>
      </c>
      <c r="AJ506" s="98" t="s">
        <v>709</v>
      </c>
      <c r="AK506" s="98" t="s">
        <v>708</v>
      </c>
      <c r="AL506" s="2" t="s">
        <v>148</v>
      </c>
      <c r="AM506" s="92" t="s">
        <v>2630</v>
      </c>
      <c r="AO506" s="97" t="s">
        <v>148</v>
      </c>
    </row>
    <row r="507" spans="1:41" s="22" customFormat="1" x14ac:dyDescent="0.25">
      <c r="A507" s="1" t="s">
        <v>1314</v>
      </c>
      <c r="B507" s="18"/>
      <c r="C507" s="21"/>
      <c r="D507" s="19"/>
      <c r="E507" s="2"/>
      <c r="F507" s="18"/>
      <c r="G507" s="18"/>
      <c r="H507" s="18"/>
      <c r="I507" s="18"/>
      <c r="J507" s="18"/>
      <c r="K507" s="18"/>
      <c r="L507" s="1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18"/>
      <c r="AB507" s="19"/>
      <c r="AC507" s="18"/>
      <c r="AD507" s="18"/>
      <c r="AE507" s="2"/>
      <c r="AF507" s="2"/>
      <c r="AG507" s="2"/>
      <c r="AH507" s="2"/>
      <c r="AI507" s="18"/>
      <c r="AJ507" s="19"/>
      <c r="AK507" s="2"/>
      <c r="AL507" s="2"/>
      <c r="AM507" s="2"/>
      <c r="AO507" s="98"/>
    </row>
    <row r="508" spans="1:41" s="15" customFormat="1" x14ac:dyDescent="0.25">
      <c r="A508" s="1" t="s">
        <v>1315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O508" s="98"/>
    </row>
    <row r="509" spans="1:41" s="15" customFormat="1" x14ac:dyDescent="0.25">
      <c r="A509" s="1" t="s">
        <v>1316</v>
      </c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O509" s="98"/>
    </row>
    <row r="510" spans="1:41" s="15" customFormat="1" x14ac:dyDescent="0.25">
      <c r="A510" s="1" t="s">
        <v>1317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O510" s="98"/>
    </row>
    <row r="511" spans="1:41" s="15" customFormat="1" x14ac:dyDescent="0.25">
      <c r="A511" s="1" t="s">
        <v>1318</v>
      </c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O511" s="98"/>
    </row>
    <row r="512" spans="1:41" s="15" customFormat="1" x14ac:dyDescent="0.25">
      <c r="A512" s="1" t="s">
        <v>1319</v>
      </c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O512" s="98"/>
    </row>
    <row r="513" spans="1:41" s="15" customFormat="1" x14ac:dyDescent="0.25">
      <c r="A513" s="1" t="s">
        <v>1320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O513" s="98"/>
    </row>
    <row r="514" spans="1:41" s="15" customFormat="1" ht="18.75" x14ac:dyDescent="0.25">
      <c r="A514" s="84" t="s">
        <v>2877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6"/>
      <c r="AO514" s="65"/>
    </row>
    <row r="515" spans="1:41" s="15" customFormat="1" ht="71.25" customHeight="1" x14ac:dyDescent="0.25">
      <c r="A515" s="1" t="s">
        <v>1321</v>
      </c>
      <c r="B515" s="1">
        <v>6621002530</v>
      </c>
      <c r="C515" s="26">
        <v>1026601327939</v>
      </c>
      <c r="D515" s="2" t="s">
        <v>2890</v>
      </c>
      <c r="E515" s="2" t="s">
        <v>2024</v>
      </c>
      <c r="F515" s="2">
        <v>1</v>
      </c>
      <c r="G515" s="2" t="s">
        <v>43</v>
      </c>
      <c r="H515" s="2">
        <v>1</v>
      </c>
      <c r="I515" s="2" t="s">
        <v>127</v>
      </c>
      <c r="J515" s="2">
        <v>3</v>
      </c>
      <c r="K515" s="2" t="s">
        <v>128</v>
      </c>
      <c r="L515" s="1">
        <v>3</v>
      </c>
      <c r="M515" s="14" t="s">
        <v>1819</v>
      </c>
      <c r="N515" s="98">
        <v>1</v>
      </c>
      <c r="O515" s="98">
        <f t="shared" ref="O515:O520" si="126">L515*M515</f>
        <v>2.25</v>
      </c>
      <c r="P515" s="14" t="s">
        <v>2824</v>
      </c>
      <c r="Q515" s="14">
        <v>0</v>
      </c>
      <c r="R515" s="14" t="s">
        <v>2824</v>
      </c>
      <c r="S515" s="98" t="s">
        <v>2824</v>
      </c>
      <c r="T515" s="98" t="s">
        <v>2824</v>
      </c>
      <c r="U515" s="98">
        <v>1</v>
      </c>
      <c r="V515" s="97">
        <v>1.1000000000000001</v>
      </c>
      <c r="W515" s="100" t="s">
        <v>2825</v>
      </c>
      <c r="X515" s="117">
        <f t="shared" ref="X515:X516" si="127">U515*V515/7</f>
        <v>0.15714285714285717</v>
      </c>
      <c r="Y515" s="97">
        <v>3</v>
      </c>
      <c r="Z515" s="97" t="s">
        <v>2295</v>
      </c>
      <c r="AA515" s="2">
        <v>415</v>
      </c>
      <c r="AB515" s="2" t="s">
        <v>46</v>
      </c>
      <c r="AC515" s="2" t="s">
        <v>532</v>
      </c>
      <c r="AD515" s="1" t="s">
        <v>65</v>
      </c>
      <c r="AE515" s="1">
        <v>39</v>
      </c>
      <c r="AF515" s="2" t="s">
        <v>533</v>
      </c>
      <c r="AG515" s="2" t="s">
        <v>534</v>
      </c>
      <c r="AH515" s="14"/>
      <c r="AI515" s="14"/>
      <c r="AJ515" s="14"/>
      <c r="AK515" s="14"/>
      <c r="AL515" s="2" t="s">
        <v>148</v>
      </c>
      <c r="AM515" s="91" t="s">
        <v>2634</v>
      </c>
      <c r="AO515" s="97" t="s">
        <v>148</v>
      </c>
    </row>
    <row r="516" spans="1:41" s="15" customFormat="1" ht="71.25" customHeight="1" x14ac:dyDescent="0.25">
      <c r="A516" s="1" t="s">
        <v>1322</v>
      </c>
      <c r="B516" s="1">
        <v>6621002530</v>
      </c>
      <c r="C516" s="26">
        <v>1026601327939</v>
      </c>
      <c r="D516" s="2" t="s">
        <v>2890</v>
      </c>
      <c r="E516" s="2" t="s">
        <v>2024</v>
      </c>
      <c r="F516" s="2">
        <v>1</v>
      </c>
      <c r="G516" s="2" t="s">
        <v>43</v>
      </c>
      <c r="H516" s="2">
        <v>3</v>
      </c>
      <c r="I516" s="2" t="s">
        <v>44</v>
      </c>
      <c r="J516" s="2">
        <v>3</v>
      </c>
      <c r="K516" s="2" t="s">
        <v>128</v>
      </c>
      <c r="L516" s="1">
        <v>6</v>
      </c>
      <c r="M516" s="14" t="s">
        <v>1819</v>
      </c>
      <c r="N516" s="98">
        <v>1</v>
      </c>
      <c r="O516" s="98">
        <f t="shared" si="126"/>
        <v>4.5</v>
      </c>
      <c r="P516" s="98" t="s">
        <v>2824</v>
      </c>
      <c r="Q516" s="14">
        <v>0</v>
      </c>
      <c r="R516" s="98" t="s">
        <v>2824</v>
      </c>
      <c r="S516" s="98" t="s">
        <v>2824</v>
      </c>
      <c r="T516" s="98" t="s">
        <v>2824</v>
      </c>
      <c r="U516" s="98">
        <v>3</v>
      </c>
      <c r="V516" s="97">
        <v>1.1000000000000001</v>
      </c>
      <c r="W516" s="100" t="s">
        <v>2825</v>
      </c>
      <c r="X516" s="117">
        <f t="shared" si="127"/>
        <v>0.47142857142857147</v>
      </c>
      <c r="Y516" s="97">
        <v>3</v>
      </c>
      <c r="Z516" s="97" t="s">
        <v>2295</v>
      </c>
      <c r="AA516" s="2">
        <v>415</v>
      </c>
      <c r="AB516" s="2" t="s">
        <v>46</v>
      </c>
      <c r="AC516" s="2" t="s">
        <v>532</v>
      </c>
      <c r="AD516" s="1" t="s">
        <v>2026</v>
      </c>
      <c r="AE516" s="1">
        <v>5</v>
      </c>
      <c r="AF516" s="2" t="s">
        <v>535</v>
      </c>
      <c r="AG516" s="2" t="s">
        <v>536</v>
      </c>
      <c r="AH516" s="14"/>
      <c r="AI516" s="14"/>
      <c r="AJ516" s="14"/>
      <c r="AK516" s="14"/>
      <c r="AL516" s="2" t="s">
        <v>148</v>
      </c>
      <c r="AM516" s="91" t="s">
        <v>2632</v>
      </c>
      <c r="AO516" s="97" t="s">
        <v>148</v>
      </c>
    </row>
    <row r="517" spans="1:41" s="15" customFormat="1" ht="71.25" customHeight="1" x14ac:dyDescent="0.25">
      <c r="A517" s="1" t="s">
        <v>1323</v>
      </c>
      <c r="B517" s="1">
        <v>6621002530</v>
      </c>
      <c r="C517" s="26">
        <v>1026601327939</v>
      </c>
      <c r="D517" s="2" t="s">
        <v>2890</v>
      </c>
      <c r="E517" s="2" t="s">
        <v>2024</v>
      </c>
      <c r="F517" s="2">
        <v>1</v>
      </c>
      <c r="G517" s="2" t="s">
        <v>43</v>
      </c>
      <c r="H517" s="2">
        <v>1</v>
      </c>
      <c r="I517" s="2" t="s">
        <v>127</v>
      </c>
      <c r="J517" s="2">
        <v>3</v>
      </c>
      <c r="K517" s="2" t="s">
        <v>128</v>
      </c>
      <c r="L517" s="1">
        <v>6</v>
      </c>
      <c r="M517" s="14">
        <v>0.75</v>
      </c>
      <c r="N517" s="98">
        <v>1</v>
      </c>
      <c r="O517" s="98">
        <f t="shared" si="126"/>
        <v>4.5</v>
      </c>
      <c r="P517" s="98" t="s">
        <v>2824</v>
      </c>
      <c r="Q517" s="14">
        <v>0</v>
      </c>
      <c r="R517" s="98" t="s">
        <v>2824</v>
      </c>
      <c r="S517" s="98" t="s">
        <v>2824</v>
      </c>
      <c r="T517" s="98" t="s">
        <v>2824</v>
      </c>
      <c r="U517" s="98" t="s">
        <v>2824</v>
      </c>
      <c r="V517" s="98" t="s">
        <v>2824</v>
      </c>
      <c r="W517" s="98" t="s">
        <v>2824</v>
      </c>
      <c r="X517" s="98" t="s">
        <v>2824</v>
      </c>
      <c r="Y517" s="98" t="s">
        <v>2824</v>
      </c>
      <c r="Z517" s="98" t="s">
        <v>2824</v>
      </c>
      <c r="AA517" s="2">
        <v>415</v>
      </c>
      <c r="AB517" s="2" t="s">
        <v>46</v>
      </c>
      <c r="AC517" s="2" t="s">
        <v>532</v>
      </c>
      <c r="AD517" s="2" t="s">
        <v>2042</v>
      </c>
      <c r="AE517" s="1">
        <v>12</v>
      </c>
      <c r="AF517" s="2" t="s">
        <v>537</v>
      </c>
      <c r="AG517" s="2" t="s">
        <v>538</v>
      </c>
      <c r="AH517" s="2" t="s">
        <v>706</v>
      </c>
      <c r="AI517" s="2">
        <v>6621004344</v>
      </c>
      <c r="AJ517" s="2" t="s">
        <v>709</v>
      </c>
      <c r="AK517" s="2" t="s">
        <v>708</v>
      </c>
      <c r="AL517" s="2" t="s">
        <v>429</v>
      </c>
      <c r="AM517" s="91" t="s">
        <v>2631</v>
      </c>
      <c r="AO517" s="97" t="s">
        <v>148</v>
      </c>
    </row>
    <row r="518" spans="1:41" s="15" customFormat="1" ht="71.25" customHeight="1" x14ac:dyDescent="0.25">
      <c r="A518" s="1" t="s">
        <v>1324</v>
      </c>
      <c r="B518" s="1">
        <v>6621002530</v>
      </c>
      <c r="C518" s="26">
        <v>1026601327939</v>
      </c>
      <c r="D518" s="2" t="s">
        <v>2890</v>
      </c>
      <c r="E518" s="2" t="s">
        <v>2024</v>
      </c>
      <c r="F518" s="2">
        <v>1</v>
      </c>
      <c r="G518" s="2" t="s">
        <v>43</v>
      </c>
      <c r="H518" s="2">
        <v>1</v>
      </c>
      <c r="I518" s="2" t="s">
        <v>127</v>
      </c>
      <c r="J518" s="2">
        <v>3</v>
      </c>
      <c r="K518" s="2" t="s">
        <v>128</v>
      </c>
      <c r="L518" s="1">
        <v>3</v>
      </c>
      <c r="M518" s="14" t="s">
        <v>1819</v>
      </c>
      <c r="N518" s="98">
        <v>1</v>
      </c>
      <c r="O518" s="98">
        <f t="shared" si="126"/>
        <v>2.25</v>
      </c>
      <c r="P518" s="98" t="s">
        <v>2824</v>
      </c>
      <c r="Q518" s="14">
        <v>0</v>
      </c>
      <c r="R518" s="98" t="s">
        <v>2824</v>
      </c>
      <c r="S518" s="98" t="s">
        <v>2824</v>
      </c>
      <c r="T518" s="98" t="s">
        <v>2824</v>
      </c>
      <c r="U518" s="98">
        <v>1</v>
      </c>
      <c r="V518" s="97">
        <v>1.1000000000000001</v>
      </c>
      <c r="W518" s="100" t="s">
        <v>2825</v>
      </c>
      <c r="X518" s="117">
        <f t="shared" ref="X518" si="128">U518*V518/7</f>
        <v>0.15714285714285717</v>
      </c>
      <c r="Y518" s="97">
        <v>3</v>
      </c>
      <c r="Z518" s="97" t="s">
        <v>2295</v>
      </c>
      <c r="AA518" s="2">
        <v>415</v>
      </c>
      <c r="AB518" s="2" t="s">
        <v>46</v>
      </c>
      <c r="AC518" s="2" t="s">
        <v>532</v>
      </c>
      <c r="AD518" s="1" t="s">
        <v>219</v>
      </c>
      <c r="AE518" s="1">
        <v>35</v>
      </c>
      <c r="AF518" s="2" t="s">
        <v>539</v>
      </c>
      <c r="AG518" s="2" t="s">
        <v>540</v>
      </c>
      <c r="AH518" s="14"/>
      <c r="AI518" s="14"/>
      <c r="AJ518" s="14"/>
      <c r="AK518" s="14"/>
      <c r="AL518" s="2" t="s">
        <v>148</v>
      </c>
      <c r="AM518" s="91" t="s">
        <v>219</v>
      </c>
      <c r="AO518" s="97" t="s">
        <v>148</v>
      </c>
    </row>
    <row r="519" spans="1:41" s="15" customFormat="1" ht="47.25" x14ac:dyDescent="0.25">
      <c r="A519" s="1" t="s">
        <v>1325</v>
      </c>
      <c r="B519" s="96">
        <v>6621002530</v>
      </c>
      <c r="C519" s="99">
        <v>1026601327939</v>
      </c>
      <c r="D519" s="97" t="s">
        <v>2890</v>
      </c>
      <c r="E519" s="97" t="s">
        <v>2024</v>
      </c>
      <c r="F519" s="2">
        <v>1</v>
      </c>
      <c r="G519" s="2" t="s">
        <v>43</v>
      </c>
      <c r="H519" s="2">
        <v>3</v>
      </c>
      <c r="I519" s="2" t="s">
        <v>44</v>
      </c>
      <c r="J519" s="2">
        <v>3</v>
      </c>
      <c r="K519" s="2" t="s">
        <v>128</v>
      </c>
      <c r="L519" s="1">
        <v>4</v>
      </c>
      <c r="M519" s="14" t="s">
        <v>1819</v>
      </c>
      <c r="N519" s="98">
        <v>1</v>
      </c>
      <c r="O519" s="98">
        <f t="shared" si="126"/>
        <v>3</v>
      </c>
      <c r="P519" s="98" t="s">
        <v>2824</v>
      </c>
      <c r="Q519" s="14">
        <v>0</v>
      </c>
      <c r="R519" s="98" t="s">
        <v>2824</v>
      </c>
      <c r="S519" s="98" t="s">
        <v>2824</v>
      </c>
      <c r="T519" s="98" t="s">
        <v>2824</v>
      </c>
      <c r="U519" s="98" t="s">
        <v>2824</v>
      </c>
      <c r="V519" s="98" t="s">
        <v>2824</v>
      </c>
      <c r="W519" s="98" t="s">
        <v>2824</v>
      </c>
      <c r="X519" s="98" t="s">
        <v>2824</v>
      </c>
      <c r="Y519" s="98" t="s">
        <v>2824</v>
      </c>
      <c r="Z519" s="98" t="s">
        <v>2824</v>
      </c>
      <c r="AA519" s="2">
        <v>415</v>
      </c>
      <c r="AB519" s="2" t="s">
        <v>46</v>
      </c>
      <c r="AC519" s="2" t="s">
        <v>532</v>
      </c>
      <c r="AD519" s="1" t="s">
        <v>413</v>
      </c>
      <c r="AE519" s="1">
        <v>32</v>
      </c>
      <c r="AF519" s="2" t="s">
        <v>541</v>
      </c>
      <c r="AG519" s="2" t="s">
        <v>542</v>
      </c>
      <c r="AH519" s="2" t="s">
        <v>706</v>
      </c>
      <c r="AI519" s="2">
        <v>6621004344</v>
      </c>
      <c r="AJ519" s="2" t="s">
        <v>709</v>
      </c>
      <c r="AK519" s="12" t="s">
        <v>707</v>
      </c>
      <c r="AL519" s="2" t="s">
        <v>148</v>
      </c>
      <c r="AM519" s="91" t="s">
        <v>2633</v>
      </c>
      <c r="AO519" s="97" t="s">
        <v>148</v>
      </c>
    </row>
    <row r="520" spans="1:41" s="22" customFormat="1" ht="31.5" x14ac:dyDescent="0.25">
      <c r="A520" s="1" t="s">
        <v>1326</v>
      </c>
      <c r="B520" s="18">
        <v>6621001424</v>
      </c>
      <c r="C520" s="21">
        <v>1036601180835</v>
      </c>
      <c r="D520" s="19" t="s">
        <v>1757</v>
      </c>
      <c r="E520" s="2" t="s">
        <v>672</v>
      </c>
      <c r="F520" s="2">
        <v>1</v>
      </c>
      <c r="G520" s="2" t="s">
        <v>43</v>
      </c>
      <c r="H520" s="2">
        <v>1</v>
      </c>
      <c r="I520" s="2" t="s">
        <v>127</v>
      </c>
      <c r="J520" s="18">
        <v>2</v>
      </c>
      <c r="K520" s="18" t="s">
        <v>45</v>
      </c>
      <c r="L520" s="18">
        <v>2</v>
      </c>
      <c r="M520" s="2" t="s">
        <v>1819</v>
      </c>
      <c r="N520" s="98">
        <v>1</v>
      </c>
      <c r="O520" s="98">
        <f t="shared" si="126"/>
        <v>1.5</v>
      </c>
      <c r="P520" s="98" t="s">
        <v>2824</v>
      </c>
      <c r="Q520" s="2">
        <v>0</v>
      </c>
      <c r="R520" s="98" t="s">
        <v>2824</v>
      </c>
      <c r="S520" s="98" t="s">
        <v>2824</v>
      </c>
      <c r="T520" s="98" t="s">
        <v>2824</v>
      </c>
      <c r="U520" s="98" t="s">
        <v>2824</v>
      </c>
      <c r="V520" s="98" t="s">
        <v>2824</v>
      </c>
      <c r="W520" s="98" t="s">
        <v>2824</v>
      </c>
      <c r="X520" s="98" t="s">
        <v>2824</v>
      </c>
      <c r="Y520" s="98" t="s">
        <v>2824</v>
      </c>
      <c r="Z520" s="98" t="s">
        <v>2824</v>
      </c>
      <c r="AA520" s="2">
        <v>415</v>
      </c>
      <c r="AB520" s="2" t="s">
        <v>46</v>
      </c>
      <c r="AC520" s="19" t="s">
        <v>1758</v>
      </c>
      <c r="AD520" s="18"/>
      <c r="AE520" s="2"/>
      <c r="AF520" s="2" t="s">
        <v>1759</v>
      </c>
      <c r="AG520" s="2" t="s">
        <v>1760</v>
      </c>
      <c r="AH520" s="2" t="s">
        <v>635</v>
      </c>
      <c r="AI520" s="25">
        <v>6621011743</v>
      </c>
      <c r="AJ520" s="25" t="s">
        <v>624</v>
      </c>
      <c r="AK520" s="2"/>
      <c r="AL520" s="2"/>
      <c r="AM520" s="2"/>
      <c r="AO520" s="104" t="s">
        <v>2450</v>
      </c>
    </row>
    <row r="521" spans="1:41" s="15" customFormat="1" x14ac:dyDescent="0.25">
      <c r="A521" s="1" t="s">
        <v>1327</v>
      </c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O521" s="97"/>
    </row>
    <row r="522" spans="1:41" s="15" customFormat="1" x14ac:dyDescent="0.25">
      <c r="A522" s="1" t="s">
        <v>1328</v>
      </c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O522" s="97"/>
    </row>
    <row r="523" spans="1:41" s="15" customFormat="1" x14ac:dyDescent="0.25">
      <c r="A523" s="1" t="s">
        <v>1329</v>
      </c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O523" s="98"/>
    </row>
    <row r="524" spans="1:41" s="15" customFormat="1" x14ac:dyDescent="0.25">
      <c r="A524" s="1" t="s">
        <v>1330</v>
      </c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O524" s="98"/>
    </row>
    <row r="525" spans="1:41" s="15" customFormat="1" ht="18.75" x14ac:dyDescent="0.25">
      <c r="A525" s="84" t="s">
        <v>2878</v>
      </c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6"/>
      <c r="AO525" s="65"/>
    </row>
    <row r="526" spans="1:41" s="15" customFormat="1" ht="68.25" customHeight="1" x14ac:dyDescent="0.25">
      <c r="A526" s="1" t="s">
        <v>1331</v>
      </c>
      <c r="B526" s="1">
        <v>6621002530</v>
      </c>
      <c r="C526" s="26">
        <v>1026601327939</v>
      </c>
      <c r="D526" s="2" t="s">
        <v>2890</v>
      </c>
      <c r="E526" s="2" t="s">
        <v>2024</v>
      </c>
      <c r="F526" s="58">
        <v>1</v>
      </c>
      <c r="G526" s="58" t="s">
        <v>43</v>
      </c>
      <c r="H526" s="59">
        <v>1</v>
      </c>
      <c r="I526" s="59" t="s">
        <v>127</v>
      </c>
      <c r="J526" s="59">
        <v>3</v>
      </c>
      <c r="K526" s="59" t="s">
        <v>128</v>
      </c>
      <c r="L526" s="59">
        <v>2</v>
      </c>
      <c r="M526" s="14" t="s">
        <v>1819</v>
      </c>
      <c r="N526" s="98">
        <v>1</v>
      </c>
      <c r="O526" s="98">
        <f t="shared" ref="O526:O530" si="129">L526*M526</f>
        <v>1.5</v>
      </c>
      <c r="P526" s="14" t="s">
        <v>2824</v>
      </c>
      <c r="Q526" s="14">
        <v>0</v>
      </c>
      <c r="R526" s="14" t="s">
        <v>2824</v>
      </c>
      <c r="S526" s="98" t="s">
        <v>2824</v>
      </c>
      <c r="T526" s="98" t="s">
        <v>2824</v>
      </c>
      <c r="U526" s="98">
        <v>1</v>
      </c>
      <c r="V526" s="97">
        <v>1.1000000000000001</v>
      </c>
      <c r="W526" s="100" t="s">
        <v>2825</v>
      </c>
      <c r="X526" s="117">
        <f t="shared" ref="X526:X530" si="130">U526*V526/7</f>
        <v>0.15714285714285717</v>
      </c>
      <c r="Y526" s="97">
        <v>3</v>
      </c>
      <c r="Z526" s="97" t="s">
        <v>2295</v>
      </c>
      <c r="AA526" s="54">
        <v>415</v>
      </c>
      <c r="AB526" s="2" t="s">
        <v>46</v>
      </c>
      <c r="AC526" s="59" t="s">
        <v>543</v>
      </c>
      <c r="AD526" s="59" t="s">
        <v>432</v>
      </c>
      <c r="AE526" s="60">
        <v>4</v>
      </c>
      <c r="AF526" s="59" t="s">
        <v>548</v>
      </c>
      <c r="AG526" s="59" t="s">
        <v>549</v>
      </c>
      <c r="AH526" s="98"/>
      <c r="AI526" s="98"/>
      <c r="AJ526" s="14"/>
      <c r="AK526" s="98"/>
      <c r="AL526" s="54" t="s">
        <v>148</v>
      </c>
      <c r="AM526" s="58" t="s">
        <v>432</v>
      </c>
      <c r="AO526" s="54" t="s">
        <v>148</v>
      </c>
    </row>
    <row r="527" spans="1:41" s="15" customFormat="1" ht="68.25" customHeight="1" x14ac:dyDescent="0.25">
      <c r="A527" s="1" t="s">
        <v>1332</v>
      </c>
      <c r="B527" s="1">
        <v>6621002530</v>
      </c>
      <c r="C527" s="26">
        <v>1026601327939</v>
      </c>
      <c r="D527" s="2" t="s">
        <v>2890</v>
      </c>
      <c r="E527" s="2" t="s">
        <v>2024</v>
      </c>
      <c r="F527" s="2">
        <v>1</v>
      </c>
      <c r="G527" s="2" t="s">
        <v>43</v>
      </c>
      <c r="H527" s="1">
        <v>3</v>
      </c>
      <c r="I527" s="1" t="s">
        <v>44</v>
      </c>
      <c r="J527" s="1">
        <v>3</v>
      </c>
      <c r="K527" s="1" t="s">
        <v>128</v>
      </c>
      <c r="L527" s="1">
        <v>3</v>
      </c>
      <c r="M527" s="14" t="s">
        <v>1819</v>
      </c>
      <c r="N527" s="98">
        <v>1</v>
      </c>
      <c r="O527" s="98">
        <f t="shared" si="129"/>
        <v>2.25</v>
      </c>
      <c r="P527" s="14" t="s">
        <v>2824</v>
      </c>
      <c r="Q527" s="14">
        <v>0</v>
      </c>
      <c r="R527" s="98" t="s">
        <v>2824</v>
      </c>
      <c r="S527" s="98" t="s">
        <v>2824</v>
      </c>
      <c r="T527" s="98" t="s">
        <v>2824</v>
      </c>
      <c r="U527" s="98">
        <v>2</v>
      </c>
      <c r="V527" s="97">
        <v>1.1000000000000001</v>
      </c>
      <c r="W527" s="100" t="s">
        <v>2825</v>
      </c>
      <c r="X527" s="117">
        <f t="shared" si="130"/>
        <v>0.31428571428571433</v>
      </c>
      <c r="Y527" s="97">
        <v>3</v>
      </c>
      <c r="Z527" s="97" t="s">
        <v>2295</v>
      </c>
      <c r="AA527" s="2">
        <v>415</v>
      </c>
      <c r="AB527" s="2" t="s">
        <v>46</v>
      </c>
      <c r="AC527" s="1" t="s">
        <v>543</v>
      </c>
      <c r="AD527" s="2" t="s">
        <v>2043</v>
      </c>
      <c r="AE527" s="31"/>
      <c r="AF527" s="1" t="s">
        <v>1930</v>
      </c>
      <c r="AG527" s="1" t="s">
        <v>1931</v>
      </c>
      <c r="AH527" s="98"/>
      <c r="AI527" s="16"/>
      <c r="AJ527" s="14"/>
      <c r="AK527" s="98"/>
      <c r="AL527" s="2" t="s">
        <v>148</v>
      </c>
      <c r="AM527" s="2" t="s">
        <v>550</v>
      </c>
      <c r="AO527" s="97" t="s">
        <v>148</v>
      </c>
    </row>
    <row r="528" spans="1:41" s="15" customFormat="1" ht="68.25" customHeight="1" x14ac:dyDescent="0.25">
      <c r="A528" s="1" t="s">
        <v>1333</v>
      </c>
      <c r="B528" s="1">
        <v>6621002530</v>
      </c>
      <c r="C528" s="26">
        <v>1026601327939</v>
      </c>
      <c r="D528" s="2" t="s">
        <v>2890</v>
      </c>
      <c r="E528" s="2" t="s">
        <v>2024</v>
      </c>
      <c r="F528" s="2">
        <v>1</v>
      </c>
      <c r="G528" s="2" t="s">
        <v>43</v>
      </c>
      <c r="H528" s="1">
        <v>1</v>
      </c>
      <c r="I528" s="1" t="s">
        <v>127</v>
      </c>
      <c r="J528" s="1">
        <v>3</v>
      </c>
      <c r="K528" s="1" t="s">
        <v>128</v>
      </c>
      <c r="L528" s="1">
        <v>4</v>
      </c>
      <c r="M528" s="14" t="s">
        <v>1819</v>
      </c>
      <c r="N528" s="98">
        <v>1</v>
      </c>
      <c r="O528" s="98">
        <f t="shared" si="129"/>
        <v>3</v>
      </c>
      <c r="P528" s="98" t="s">
        <v>2824</v>
      </c>
      <c r="Q528" s="98">
        <v>0</v>
      </c>
      <c r="R528" s="98" t="s">
        <v>2824</v>
      </c>
      <c r="S528" s="98" t="s">
        <v>2824</v>
      </c>
      <c r="T528" s="98" t="s">
        <v>2824</v>
      </c>
      <c r="U528" s="98">
        <v>2</v>
      </c>
      <c r="V528" s="97">
        <v>1.1000000000000001</v>
      </c>
      <c r="W528" s="100" t="s">
        <v>2825</v>
      </c>
      <c r="X528" s="117">
        <f t="shared" si="130"/>
        <v>0.31428571428571433</v>
      </c>
      <c r="Y528" s="97">
        <v>3</v>
      </c>
      <c r="Z528" s="97" t="s">
        <v>2295</v>
      </c>
      <c r="AA528" s="2">
        <v>415</v>
      </c>
      <c r="AB528" s="2" t="s">
        <v>46</v>
      </c>
      <c r="AC528" s="1" t="s">
        <v>543</v>
      </c>
      <c r="AD528" s="1" t="s">
        <v>355</v>
      </c>
      <c r="AE528" s="1">
        <v>28</v>
      </c>
      <c r="AF528" s="1" t="s">
        <v>544</v>
      </c>
      <c r="AG528" s="1" t="s">
        <v>545</v>
      </c>
      <c r="AH528" s="14"/>
      <c r="AI528" s="14"/>
      <c r="AJ528" s="14"/>
      <c r="AK528" s="14"/>
      <c r="AL528" s="2" t="s">
        <v>148</v>
      </c>
      <c r="AM528" s="2" t="s">
        <v>355</v>
      </c>
      <c r="AO528" s="97" t="s">
        <v>148</v>
      </c>
    </row>
    <row r="529" spans="1:41" s="15" customFormat="1" ht="68.25" customHeight="1" x14ac:dyDescent="0.25">
      <c r="A529" s="1" t="s">
        <v>1334</v>
      </c>
      <c r="B529" s="1">
        <v>6621002530</v>
      </c>
      <c r="C529" s="26">
        <v>1026601327939</v>
      </c>
      <c r="D529" s="2" t="s">
        <v>2890</v>
      </c>
      <c r="E529" s="2" t="s">
        <v>2024</v>
      </c>
      <c r="F529" s="2">
        <v>1</v>
      </c>
      <c r="G529" s="2" t="s">
        <v>43</v>
      </c>
      <c r="H529" s="1">
        <v>1</v>
      </c>
      <c r="I529" s="1" t="s">
        <v>127</v>
      </c>
      <c r="J529" s="1">
        <v>3</v>
      </c>
      <c r="K529" s="1" t="s">
        <v>128</v>
      </c>
      <c r="L529" s="1">
        <v>3</v>
      </c>
      <c r="M529" s="14" t="s">
        <v>1819</v>
      </c>
      <c r="N529" s="98">
        <v>1</v>
      </c>
      <c r="O529" s="98">
        <f t="shared" si="129"/>
        <v>2.25</v>
      </c>
      <c r="P529" s="98" t="s">
        <v>2824</v>
      </c>
      <c r="Q529" s="98">
        <v>0</v>
      </c>
      <c r="R529" s="98" t="s">
        <v>2824</v>
      </c>
      <c r="S529" s="98" t="s">
        <v>2824</v>
      </c>
      <c r="T529" s="98" t="s">
        <v>2824</v>
      </c>
      <c r="U529" s="98">
        <v>1</v>
      </c>
      <c r="V529" s="97">
        <v>1.1000000000000001</v>
      </c>
      <c r="W529" s="100" t="s">
        <v>2825</v>
      </c>
      <c r="X529" s="117">
        <f t="shared" si="130"/>
        <v>0.15714285714285717</v>
      </c>
      <c r="Y529" s="97">
        <v>3</v>
      </c>
      <c r="Z529" s="97" t="s">
        <v>2295</v>
      </c>
      <c r="AA529" s="2">
        <v>415</v>
      </c>
      <c r="AB529" s="2" t="s">
        <v>46</v>
      </c>
      <c r="AC529" s="1" t="s">
        <v>543</v>
      </c>
      <c r="AD529" s="1" t="s">
        <v>546</v>
      </c>
      <c r="AE529" s="1">
        <v>2</v>
      </c>
      <c r="AF529" s="1" t="s">
        <v>1933</v>
      </c>
      <c r="AG529" s="1" t="s">
        <v>1932</v>
      </c>
      <c r="AH529" s="14"/>
      <c r="AI529" s="14"/>
      <c r="AJ529" s="14"/>
      <c r="AK529" s="14"/>
      <c r="AL529" s="2" t="s">
        <v>148</v>
      </c>
      <c r="AM529" s="2" t="s">
        <v>2642</v>
      </c>
      <c r="AO529" s="97" t="s">
        <v>148</v>
      </c>
    </row>
    <row r="530" spans="1:41" s="15" customFormat="1" ht="68.25" customHeight="1" x14ac:dyDescent="0.25">
      <c r="A530" s="1" t="s">
        <v>1335</v>
      </c>
      <c r="B530" s="1">
        <v>6621002530</v>
      </c>
      <c r="C530" s="26">
        <v>1026601327939</v>
      </c>
      <c r="D530" s="2" t="s">
        <v>2890</v>
      </c>
      <c r="E530" s="2" t="s">
        <v>2024</v>
      </c>
      <c r="F530" s="2">
        <v>1</v>
      </c>
      <c r="G530" s="2" t="s">
        <v>43</v>
      </c>
      <c r="H530" s="1">
        <v>1</v>
      </c>
      <c r="I530" s="1" t="s">
        <v>127</v>
      </c>
      <c r="J530" s="1">
        <v>3</v>
      </c>
      <c r="K530" s="1" t="s">
        <v>128</v>
      </c>
      <c r="L530" s="1">
        <v>4</v>
      </c>
      <c r="M530" s="14" t="s">
        <v>1819</v>
      </c>
      <c r="N530" s="98">
        <v>1</v>
      </c>
      <c r="O530" s="98">
        <f t="shared" si="129"/>
        <v>3</v>
      </c>
      <c r="P530" s="98" t="s">
        <v>2824</v>
      </c>
      <c r="Q530" s="98">
        <v>0</v>
      </c>
      <c r="R530" s="98" t="s">
        <v>2824</v>
      </c>
      <c r="S530" s="98" t="s">
        <v>2824</v>
      </c>
      <c r="T530" s="98" t="s">
        <v>2824</v>
      </c>
      <c r="U530" s="98">
        <v>1</v>
      </c>
      <c r="V530" s="97">
        <v>1.1000000000000001</v>
      </c>
      <c r="W530" s="100" t="s">
        <v>2825</v>
      </c>
      <c r="X530" s="117">
        <f t="shared" si="130"/>
        <v>0.15714285714285717</v>
      </c>
      <c r="Y530" s="97">
        <v>3</v>
      </c>
      <c r="Z530" s="97" t="s">
        <v>2295</v>
      </c>
      <c r="AA530" s="2">
        <v>415</v>
      </c>
      <c r="AB530" s="2" t="s">
        <v>46</v>
      </c>
      <c r="AC530" s="1" t="s">
        <v>543</v>
      </c>
      <c r="AD530" s="1" t="s">
        <v>546</v>
      </c>
      <c r="AE530" s="1">
        <v>22</v>
      </c>
      <c r="AF530" s="1" t="s">
        <v>1934</v>
      </c>
      <c r="AG530" s="1" t="s">
        <v>1935</v>
      </c>
      <c r="AH530" s="14"/>
      <c r="AI530" s="14"/>
      <c r="AJ530" s="14"/>
      <c r="AK530" s="14"/>
      <c r="AL530" s="2" t="s">
        <v>148</v>
      </c>
      <c r="AM530" s="2" t="s">
        <v>2642</v>
      </c>
      <c r="AO530" s="97" t="s">
        <v>148</v>
      </c>
    </row>
    <row r="531" spans="1:41" s="15" customFormat="1" x14ac:dyDescent="0.25">
      <c r="A531" s="96" t="s">
        <v>1336</v>
      </c>
      <c r="B531" s="1"/>
      <c r="C531" s="26"/>
      <c r="D531" s="2"/>
      <c r="E531" s="2"/>
      <c r="F531" s="2"/>
      <c r="G531" s="2"/>
      <c r="H531" s="1"/>
      <c r="I531" s="1"/>
      <c r="J531" s="1"/>
      <c r="K531" s="1"/>
      <c r="L531" s="1"/>
      <c r="M531" s="14"/>
      <c r="N531" s="14"/>
      <c r="O531" s="14"/>
      <c r="P531" s="98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2"/>
      <c r="AB531" s="2"/>
      <c r="AC531" s="1"/>
      <c r="AD531" s="1"/>
      <c r="AE531" s="31"/>
      <c r="AF531" s="1"/>
      <c r="AG531" s="1"/>
      <c r="AH531" s="14"/>
      <c r="AI531" s="14"/>
      <c r="AJ531" s="14"/>
      <c r="AK531" s="14"/>
      <c r="AL531" s="2"/>
      <c r="AM531" s="2"/>
      <c r="AO531" s="97"/>
    </row>
    <row r="532" spans="1:41" s="15" customFormat="1" ht="63.75" customHeight="1" x14ac:dyDescent="0.25">
      <c r="A532" s="1" t="s">
        <v>1337</v>
      </c>
      <c r="B532" s="1">
        <v>6621002530</v>
      </c>
      <c r="C532" s="26">
        <v>1026601327939</v>
      </c>
      <c r="D532" s="2" t="s">
        <v>2890</v>
      </c>
      <c r="E532" s="2" t="s">
        <v>2024</v>
      </c>
      <c r="F532" s="2">
        <v>1</v>
      </c>
      <c r="G532" s="2" t="s">
        <v>43</v>
      </c>
      <c r="H532" s="1">
        <v>1</v>
      </c>
      <c r="I532" s="1" t="s">
        <v>127</v>
      </c>
      <c r="J532" s="1">
        <v>3</v>
      </c>
      <c r="K532" s="1" t="s">
        <v>128</v>
      </c>
      <c r="L532" s="1">
        <v>3</v>
      </c>
      <c r="M532" s="14" t="s">
        <v>1819</v>
      </c>
      <c r="N532" s="98">
        <v>1</v>
      </c>
      <c r="O532" s="98">
        <f t="shared" ref="O532:O544" si="131">L532*M532</f>
        <v>2.25</v>
      </c>
      <c r="P532" s="98" t="s">
        <v>2824</v>
      </c>
      <c r="Q532" s="14">
        <v>0</v>
      </c>
      <c r="R532" s="14" t="s">
        <v>2824</v>
      </c>
      <c r="S532" s="98" t="s">
        <v>2824</v>
      </c>
      <c r="T532" s="98" t="s">
        <v>2824</v>
      </c>
      <c r="U532" s="98">
        <v>1</v>
      </c>
      <c r="V532" s="97">
        <v>1.1000000000000001</v>
      </c>
      <c r="W532" s="100" t="s">
        <v>2825</v>
      </c>
      <c r="X532" s="117">
        <f t="shared" ref="X532:X539" si="132">U532*V532/7</f>
        <v>0.15714285714285717</v>
      </c>
      <c r="Y532" s="97">
        <v>3</v>
      </c>
      <c r="Z532" s="97" t="s">
        <v>2295</v>
      </c>
      <c r="AA532" s="2">
        <v>415</v>
      </c>
      <c r="AB532" s="2" t="s">
        <v>46</v>
      </c>
      <c r="AC532" s="1" t="s">
        <v>543</v>
      </c>
      <c r="AD532" s="1" t="s">
        <v>547</v>
      </c>
      <c r="AE532" s="1">
        <v>10</v>
      </c>
      <c r="AF532" s="1" t="s">
        <v>1936</v>
      </c>
      <c r="AG532" s="1">
        <v>60.171349999999997</v>
      </c>
      <c r="AH532" s="14"/>
      <c r="AI532" s="14"/>
      <c r="AJ532" s="14"/>
      <c r="AK532" s="14"/>
      <c r="AL532" s="2" t="s">
        <v>148</v>
      </c>
      <c r="AM532" s="2" t="s">
        <v>547</v>
      </c>
      <c r="AO532" s="97" t="s">
        <v>148</v>
      </c>
    </row>
    <row r="533" spans="1:41" s="15" customFormat="1" ht="63.75" customHeight="1" x14ac:dyDescent="0.25">
      <c r="A533" s="1" t="s">
        <v>1338</v>
      </c>
      <c r="B533" s="1">
        <v>6621002530</v>
      </c>
      <c r="C533" s="26">
        <v>1026601327939</v>
      </c>
      <c r="D533" s="2" t="s">
        <v>2890</v>
      </c>
      <c r="E533" s="2" t="s">
        <v>2024</v>
      </c>
      <c r="F533" s="2">
        <v>1</v>
      </c>
      <c r="G533" s="2" t="s">
        <v>43</v>
      </c>
      <c r="H533" s="1">
        <v>3</v>
      </c>
      <c r="I533" s="1" t="s">
        <v>44</v>
      </c>
      <c r="J533" s="1">
        <v>3</v>
      </c>
      <c r="K533" s="1" t="s">
        <v>128</v>
      </c>
      <c r="L533" s="1">
        <v>3</v>
      </c>
      <c r="M533" s="14" t="s">
        <v>1819</v>
      </c>
      <c r="N533" s="98">
        <v>1</v>
      </c>
      <c r="O533" s="98">
        <f t="shared" si="131"/>
        <v>2.25</v>
      </c>
      <c r="P533" s="98" t="s">
        <v>2824</v>
      </c>
      <c r="Q533" s="14">
        <v>0</v>
      </c>
      <c r="R533" s="98" t="s">
        <v>2824</v>
      </c>
      <c r="S533" s="98" t="s">
        <v>2824</v>
      </c>
      <c r="T533" s="98" t="s">
        <v>2824</v>
      </c>
      <c r="U533" s="98">
        <v>1</v>
      </c>
      <c r="V533" s="97">
        <v>1.1000000000000001</v>
      </c>
      <c r="W533" s="100" t="s">
        <v>2825</v>
      </c>
      <c r="X533" s="117">
        <f t="shared" si="132"/>
        <v>0.15714285714285717</v>
      </c>
      <c r="Y533" s="97">
        <v>3</v>
      </c>
      <c r="Z533" s="97" t="s">
        <v>2295</v>
      </c>
      <c r="AA533" s="2">
        <v>415</v>
      </c>
      <c r="AB533" s="2" t="s">
        <v>46</v>
      </c>
      <c r="AC533" s="1" t="s">
        <v>543</v>
      </c>
      <c r="AD533" s="1" t="s">
        <v>323</v>
      </c>
      <c r="AE533" s="1">
        <v>26</v>
      </c>
      <c r="AF533" s="1" t="s">
        <v>1937</v>
      </c>
      <c r="AG533" s="1" t="s">
        <v>1938</v>
      </c>
      <c r="AH533" s="14"/>
      <c r="AI533" s="14"/>
      <c r="AJ533" s="14"/>
      <c r="AK533" s="14"/>
      <c r="AL533" s="2" t="s">
        <v>148</v>
      </c>
      <c r="AM533" s="2" t="s">
        <v>551</v>
      </c>
      <c r="AO533" s="97" t="s">
        <v>148</v>
      </c>
    </row>
    <row r="534" spans="1:41" s="15" customFormat="1" ht="63.75" customHeight="1" x14ac:dyDescent="0.25">
      <c r="A534" s="1" t="s">
        <v>1339</v>
      </c>
      <c r="B534" s="1">
        <v>6621002530</v>
      </c>
      <c r="C534" s="26">
        <v>1026601327939</v>
      </c>
      <c r="D534" s="2" t="s">
        <v>2890</v>
      </c>
      <c r="E534" s="2" t="s">
        <v>2024</v>
      </c>
      <c r="F534" s="2">
        <v>1</v>
      </c>
      <c r="G534" s="2" t="s">
        <v>43</v>
      </c>
      <c r="H534" s="1">
        <v>1</v>
      </c>
      <c r="I534" s="1" t="s">
        <v>127</v>
      </c>
      <c r="J534" s="1">
        <v>2</v>
      </c>
      <c r="K534" s="1" t="s">
        <v>45</v>
      </c>
      <c r="L534" s="1">
        <v>2</v>
      </c>
      <c r="M534" s="14" t="s">
        <v>1819</v>
      </c>
      <c r="N534" s="98">
        <v>1</v>
      </c>
      <c r="O534" s="98">
        <f t="shared" si="131"/>
        <v>1.5</v>
      </c>
      <c r="P534" s="98" t="s">
        <v>2824</v>
      </c>
      <c r="Q534" s="98">
        <v>0</v>
      </c>
      <c r="R534" s="98" t="s">
        <v>2824</v>
      </c>
      <c r="S534" s="98" t="s">
        <v>2824</v>
      </c>
      <c r="T534" s="98" t="s">
        <v>2824</v>
      </c>
      <c r="U534" s="98">
        <v>1</v>
      </c>
      <c r="V534" s="97">
        <v>1.1000000000000001</v>
      </c>
      <c r="W534" s="100" t="s">
        <v>2825</v>
      </c>
      <c r="X534" s="117">
        <f t="shared" si="132"/>
        <v>0.15714285714285717</v>
      </c>
      <c r="Y534" s="97">
        <v>3</v>
      </c>
      <c r="Z534" s="97" t="s">
        <v>2295</v>
      </c>
      <c r="AA534" s="2">
        <v>415</v>
      </c>
      <c r="AB534" s="2" t="s">
        <v>46</v>
      </c>
      <c r="AC534" s="1" t="s">
        <v>543</v>
      </c>
      <c r="AD534" s="1" t="s">
        <v>323</v>
      </c>
      <c r="AE534" s="1">
        <v>43</v>
      </c>
      <c r="AF534" s="1" t="s">
        <v>1939</v>
      </c>
      <c r="AG534" s="1" t="s">
        <v>1940</v>
      </c>
      <c r="AH534" s="14"/>
      <c r="AI534" s="14"/>
      <c r="AJ534" s="14"/>
      <c r="AK534" s="14"/>
      <c r="AL534" s="2" t="s">
        <v>148</v>
      </c>
      <c r="AM534" s="2" t="s">
        <v>2643</v>
      </c>
      <c r="AO534" s="97" t="s">
        <v>148</v>
      </c>
    </row>
    <row r="535" spans="1:41" s="15" customFormat="1" ht="63.75" customHeight="1" x14ac:dyDescent="0.25">
      <c r="A535" s="1" t="s">
        <v>1340</v>
      </c>
      <c r="B535" s="1">
        <v>6621002530</v>
      </c>
      <c r="C535" s="26">
        <v>1026601327939</v>
      </c>
      <c r="D535" s="2" t="s">
        <v>2890</v>
      </c>
      <c r="E535" s="2" t="s">
        <v>2024</v>
      </c>
      <c r="F535" s="2">
        <v>1</v>
      </c>
      <c r="G535" s="2" t="s">
        <v>43</v>
      </c>
      <c r="H535" s="1">
        <v>1</v>
      </c>
      <c r="I535" s="1" t="s">
        <v>127</v>
      </c>
      <c r="J535" s="1">
        <v>3</v>
      </c>
      <c r="K535" s="1" t="s">
        <v>128</v>
      </c>
      <c r="L535" s="1">
        <v>3</v>
      </c>
      <c r="M535" s="14">
        <v>0.75</v>
      </c>
      <c r="N535" s="98">
        <v>1</v>
      </c>
      <c r="O535" s="98">
        <f t="shared" si="131"/>
        <v>2.25</v>
      </c>
      <c r="P535" s="98" t="s">
        <v>2824</v>
      </c>
      <c r="Q535" s="98">
        <v>0</v>
      </c>
      <c r="R535" s="98" t="s">
        <v>2824</v>
      </c>
      <c r="S535" s="98" t="s">
        <v>2824</v>
      </c>
      <c r="T535" s="98" t="s">
        <v>2824</v>
      </c>
      <c r="U535" s="98">
        <v>1</v>
      </c>
      <c r="V535" s="97">
        <v>1.1000000000000001</v>
      </c>
      <c r="W535" s="100" t="s">
        <v>2825</v>
      </c>
      <c r="X535" s="117">
        <f t="shared" si="132"/>
        <v>0.15714285714285717</v>
      </c>
      <c r="Y535" s="97">
        <v>3</v>
      </c>
      <c r="Z535" s="97" t="s">
        <v>2295</v>
      </c>
      <c r="AA535" s="2">
        <v>415</v>
      </c>
      <c r="AB535" s="2" t="s">
        <v>46</v>
      </c>
      <c r="AC535" s="1" t="s">
        <v>543</v>
      </c>
      <c r="AD535" s="2" t="s">
        <v>2044</v>
      </c>
      <c r="AE535" s="1">
        <v>73</v>
      </c>
      <c r="AF535" s="1" t="s">
        <v>1941</v>
      </c>
      <c r="AG535" s="1" t="s">
        <v>1942</v>
      </c>
      <c r="AH535" s="14"/>
      <c r="AI535" s="14"/>
      <c r="AJ535" s="14"/>
      <c r="AK535" s="14"/>
      <c r="AL535" s="2" t="s">
        <v>148</v>
      </c>
      <c r="AM535" s="2" t="s">
        <v>2645</v>
      </c>
      <c r="AO535" s="97" t="s">
        <v>148</v>
      </c>
    </row>
    <row r="536" spans="1:41" s="15" customFormat="1" ht="63.75" customHeight="1" x14ac:dyDescent="0.25">
      <c r="A536" s="1" t="s">
        <v>1341</v>
      </c>
      <c r="B536" s="1">
        <v>6621002530</v>
      </c>
      <c r="C536" s="26">
        <v>1026601327939</v>
      </c>
      <c r="D536" s="2" t="s">
        <v>2890</v>
      </c>
      <c r="E536" s="2" t="s">
        <v>2024</v>
      </c>
      <c r="F536" s="2">
        <v>1</v>
      </c>
      <c r="G536" s="2" t="s">
        <v>43</v>
      </c>
      <c r="H536" s="1">
        <v>1</v>
      </c>
      <c r="I536" s="1" t="s">
        <v>127</v>
      </c>
      <c r="J536" s="1">
        <v>3</v>
      </c>
      <c r="K536" s="1" t="s">
        <v>128</v>
      </c>
      <c r="L536" s="1">
        <v>5</v>
      </c>
      <c r="M536" s="14" t="s">
        <v>1819</v>
      </c>
      <c r="N536" s="98">
        <v>1</v>
      </c>
      <c r="O536" s="98">
        <f t="shared" si="131"/>
        <v>3.75</v>
      </c>
      <c r="P536" s="98" t="s">
        <v>2824</v>
      </c>
      <c r="Q536" s="98">
        <v>0</v>
      </c>
      <c r="R536" s="98" t="s">
        <v>2824</v>
      </c>
      <c r="S536" s="98" t="s">
        <v>2824</v>
      </c>
      <c r="T536" s="98" t="s">
        <v>2824</v>
      </c>
      <c r="U536" s="98">
        <v>2</v>
      </c>
      <c r="V536" s="97">
        <v>1.1000000000000001</v>
      </c>
      <c r="W536" s="100" t="s">
        <v>2825</v>
      </c>
      <c r="X536" s="117">
        <f t="shared" si="132"/>
        <v>0.31428571428571433</v>
      </c>
      <c r="Y536" s="97">
        <v>3</v>
      </c>
      <c r="Z536" s="97" t="s">
        <v>2295</v>
      </c>
      <c r="AA536" s="2">
        <v>415</v>
      </c>
      <c r="AB536" s="2" t="s">
        <v>46</v>
      </c>
      <c r="AC536" s="1" t="s">
        <v>543</v>
      </c>
      <c r="AD536" s="1" t="s">
        <v>57</v>
      </c>
      <c r="AE536" s="1">
        <v>46</v>
      </c>
      <c r="AF536" s="1" t="s">
        <v>552</v>
      </c>
      <c r="AG536" s="1" t="s">
        <v>553</v>
      </c>
      <c r="AH536" s="14"/>
      <c r="AI536" s="14"/>
      <c r="AJ536" s="14"/>
      <c r="AK536" s="14"/>
      <c r="AL536" s="2" t="s">
        <v>148</v>
      </c>
      <c r="AM536" s="2" t="s">
        <v>2641</v>
      </c>
      <c r="AO536" s="97" t="s">
        <v>148</v>
      </c>
    </row>
    <row r="537" spans="1:41" s="15" customFormat="1" ht="63.75" customHeight="1" x14ac:dyDescent="0.25">
      <c r="A537" s="1" t="s">
        <v>1342</v>
      </c>
      <c r="B537" s="1">
        <v>6621002530</v>
      </c>
      <c r="C537" s="26">
        <v>1026601327939</v>
      </c>
      <c r="D537" s="2" t="s">
        <v>2890</v>
      </c>
      <c r="E537" s="2" t="s">
        <v>2024</v>
      </c>
      <c r="F537" s="2">
        <v>1</v>
      </c>
      <c r="G537" s="2" t="s">
        <v>43</v>
      </c>
      <c r="H537" s="1">
        <v>1</v>
      </c>
      <c r="I537" s="1" t="s">
        <v>127</v>
      </c>
      <c r="J537" s="1">
        <v>3</v>
      </c>
      <c r="K537" s="1" t="s">
        <v>128</v>
      </c>
      <c r="L537" s="1">
        <v>3</v>
      </c>
      <c r="M537" s="14" t="s">
        <v>1819</v>
      </c>
      <c r="N537" s="98">
        <v>1</v>
      </c>
      <c r="O537" s="98">
        <f t="shared" si="131"/>
        <v>2.25</v>
      </c>
      <c r="P537" s="98" t="s">
        <v>2824</v>
      </c>
      <c r="Q537" s="98">
        <v>0</v>
      </c>
      <c r="R537" s="98" t="s">
        <v>2824</v>
      </c>
      <c r="S537" s="98" t="s">
        <v>2824</v>
      </c>
      <c r="T537" s="98" t="s">
        <v>2824</v>
      </c>
      <c r="U537" s="98">
        <v>1</v>
      </c>
      <c r="V537" s="97">
        <v>1.1000000000000001</v>
      </c>
      <c r="W537" s="100" t="s">
        <v>2825</v>
      </c>
      <c r="X537" s="117">
        <f t="shared" si="132"/>
        <v>0.15714285714285717</v>
      </c>
      <c r="Y537" s="97">
        <v>3</v>
      </c>
      <c r="Z537" s="97" t="s">
        <v>2295</v>
      </c>
      <c r="AA537" s="2">
        <v>415</v>
      </c>
      <c r="AB537" s="2" t="s">
        <v>46</v>
      </c>
      <c r="AC537" s="1" t="s">
        <v>543</v>
      </c>
      <c r="AD537" s="1" t="s">
        <v>92</v>
      </c>
      <c r="AE537" s="1">
        <v>27</v>
      </c>
      <c r="AF537" s="1" t="s">
        <v>1943</v>
      </c>
      <c r="AG537" s="1">
        <v>60.182862</v>
      </c>
      <c r="AH537" s="14"/>
      <c r="AI537" s="14"/>
      <c r="AJ537" s="14"/>
      <c r="AK537" s="14"/>
      <c r="AL537" s="2" t="s">
        <v>148</v>
      </c>
      <c r="AM537" s="2" t="s">
        <v>2640</v>
      </c>
      <c r="AO537" s="97" t="s">
        <v>148</v>
      </c>
    </row>
    <row r="538" spans="1:41" s="15" customFormat="1" ht="63.75" customHeight="1" x14ac:dyDescent="0.25">
      <c r="A538" s="1" t="s">
        <v>1343</v>
      </c>
      <c r="B538" s="1">
        <v>6621002530</v>
      </c>
      <c r="C538" s="26">
        <v>1026601327939</v>
      </c>
      <c r="D538" s="2" t="s">
        <v>2890</v>
      </c>
      <c r="E538" s="2" t="s">
        <v>2024</v>
      </c>
      <c r="F538" s="2">
        <v>1</v>
      </c>
      <c r="G538" s="2" t="s">
        <v>43</v>
      </c>
      <c r="H538" s="1">
        <v>1</v>
      </c>
      <c r="I538" s="1" t="s">
        <v>127</v>
      </c>
      <c r="J538" s="1">
        <v>3</v>
      </c>
      <c r="K538" s="1" t="s">
        <v>128</v>
      </c>
      <c r="L538" s="1">
        <v>5</v>
      </c>
      <c r="M538" s="14" t="s">
        <v>1819</v>
      </c>
      <c r="N538" s="98">
        <v>1</v>
      </c>
      <c r="O538" s="98">
        <f t="shared" si="131"/>
        <v>3.75</v>
      </c>
      <c r="P538" s="98" t="s">
        <v>2824</v>
      </c>
      <c r="Q538" s="98">
        <v>0</v>
      </c>
      <c r="R538" s="98" t="s">
        <v>2824</v>
      </c>
      <c r="S538" s="98" t="s">
        <v>2824</v>
      </c>
      <c r="T538" s="98" t="s">
        <v>2824</v>
      </c>
      <c r="U538" s="98">
        <v>3</v>
      </c>
      <c r="V538" s="97">
        <v>1.1000000000000001</v>
      </c>
      <c r="W538" s="100" t="s">
        <v>2825</v>
      </c>
      <c r="X538" s="117">
        <f t="shared" si="132"/>
        <v>0.47142857142857147</v>
      </c>
      <c r="Y538" s="97">
        <v>3</v>
      </c>
      <c r="Z538" s="97" t="s">
        <v>2295</v>
      </c>
      <c r="AA538" s="2">
        <v>415</v>
      </c>
      <c r="AB538" s="2" t="s">
        <v>46</v>
      </c>
      <c r="AC538" s="1" t="s">
        <v>543</v>
      </c>
      <c r="AD538" s="2" t="s">
        <v>2044</v>
      </c>
      <c r="AE538" s="1">
        <v>1</v>
      </c>
      <c r="AF538" s="1" t="s">
        <v>554</v>
      </c>
      <c r="AG538" s="1" t="s">
        <v>555</v>
      </c>
      <c r="AH538" s="98"/>
      <c r="AI538" s="16"/>
      <c r="AJ538" s="14"/>
      <c r="AK538" s="98"/>
      <c r="AL538" s="2" t="s">
        <v>148</v>
      </c>
      <c r="AM538" s="2" t="s">
        <v>2644</v>
      </c>
      <c r="AO538" s="97" t="s">
        <v>148</v>
      </c>
    </row>
    <row r="539" spans="1:41" s="15" customFormat="1" ht="63.75" customHeight="1" x14ac:dyDescent="0.25">
      <c r="A539" s="1" t="s">
        <v>1344</v>
      </c>
      <c r="B539" s="1">
        <v>6621002530</v>
      </c>
      <c r="C539" s="26">
        <v>1026601327939</v>
      </c>
      <c r="D539" s="2" t="s">
        <v>2890</v>
      </c>
      <c r="E539" s="2" t="s">
        <v>2024</v>
      </c>
      <c r="F539" s="2">
        <v>1</v>
      </c>
      <c r="G539" s="2" t="s">
        <v>43</v>
      </c>
      <c r="H539" s="1">
        <v>1</v>
      </c>
      <c r="I539" s="1" t="s">
        <v>127</v>
      </c>
      <c r="J539" s="1">
        <v>3</v>
      </c>
      <c r="K539" s="1" t="s">
        <v>128</v>
      </c>
      <c r="L539" s="1">
        <v>1</v>
      </c>
      <c r="M539" s="14" t="s">
        <v>1819</v>
      </c>
      <c r="N539" s="98">
        <v>1</v>
      </c>
      <c r="O539" s="98">
        <f t="shared" si="131"/>
        <v>0.75</v>
      </c>
      <c r="P539" s="98" t="s">
        <v>2824</v>
      </c>
      <c r="Q539" s="98">
        <v>0</v>
      </c>
      <c r="R539" s="98" t="s">
        <v>2824</v>
      </c>
      <c r="S539" s="98" t="s">
        <v>2824</v>
      </c>
      <c r="T539" s="98" t="s">
        <v>2824</v>
      </c>
      <c r="U539" s="98">
        <v>1</v>
      </c>
      <c r="V539" s="97">
        <v>1.1000000000000001</v>
      </c>
      <c r="W539" s="100" t="s">
        <v>2825</v>
      </c>
      <c r="X539" s="117">
        <f t="shared" si="132"/>
        <v>0.15714285714285717</v>
      </c>
      <c r="Y539" s="97">
        <v>3</v>
      </c>
      <c r="Z539" s="97" t="s">
        <v>2295</v>
      </c>
      <c r="AA539" s="2">
        <v>415</v>
      </c>
      <c r="AB539" s="2" t="s">
        <v>46</v>
      </c>
      <c r="AC539" s="1" t="s">
        <v>543</v>
      </c>
      <c r="AD539" s="1" t="s">
        <v>355</v>
      </c>
      <c r="AE539" s="18">
        <v>52</v>
      </c>
      <c r="AF539" s="18" t="s">
        <v>2138</v>
      </c>
      <c r="AG539" s="18" t="s">
        <v>2139</v>
      </c>
      <c r="AH539" s="2"/>
      <c r="AI539" s="18"/>
      <c r="AJ539" s="19"/>
      <c r="AK539" s="14"/>
      <c r="AL539" s="2" t="s">
        <v>148</v>
      </c>
      <c r="AM539" s="14" t="s">
        <v>355</v>
      </c>
      <c r="AO539" s="97" t="s">
        <v>148</v>
      </c>
    </row>
    <row r="540" spans="1:41" s="15" customFormat="1" x14ac:dyDescent="0.25">
      <c r="A540" s="1" t="s">
        <v>1345</v>
      </c>
      <c r="B540" s="18">
        <v>6621017128</v>
      </c>
      <c r="C540" s="21">
        <v>1106621000122</v>
      </c>
      <c r="D540" s="19" t="s">
        <v>634</v>
      </c>
      <c r="E540" s="14" t="s">
        <v>820</v>
      </c>
      <c r="F540" s="23">
        <v>1</v>
      </c>
      <c r="G540" s="23" t="s">
        <v>603</v>
      </c>
      <c r="H540" s="23">
        <v>1</v>
      </c>
      <c r="I540" s="23" t="s">
        <v>625</v>
      </c>
      <c r="J540" s="23">
        <v>3</v>
      </c>
      <c r="K540" s="23" t="s">
        <v>626</v>
      </c>
      <c r="L540" s="23">
        <v>2</v>
      </c>
      <c r="M540" s="14" t="s">
        <v>1819</v>
      </c>
      <c r="N540" s="98">
        <v>1</v>
      </c>
      <c r="O540" s="98">
        <f t="shared" si="131"/>
        <v>1.5</v>
      </c>
      <c r="P540" s="98" t="s">
        <v>2824</v>
      </c>
      <c r="Q540" s="98">
        <v>0</v>
      </c>
      <c r="R540" s="98" t="s">
        <v>2824</v>
      </c>
      <c r="S540" s="98" t="s">
        <v>2824</v>
      </c>
      <c r="T540" s="98" t="s">
        <v>2824</v>
      </c>
      <c r="U540" s="98" t="s">
        <v>2824</v>
      </c>
      <c r="V540" s="98" t="s">
        <v>2824</v>
      </c>
      <c r="W540" s="98" t="s">
        <v>2824</v>
      </c>
      <c r="X540" s="98" t="s">
        <v>2824</v>
      </c>
      <c r="Y540" s="98" t="s">
        <v>2824</v>
      </c>
      <c r="Z540" s="98" t="s">
        <v>2824</v>
      </c>
      <c r="AA540" s="18">
        <v>415</v>
      </c>
      <c r="AB540" s="19" t="s">
        <v>798</v>
      </c>
      <c r="AC540" s="1" t="s">
        <v>543</v>
      </c>
      <c r="AD540" s="18" t="s">
        <v>593</v>
      </c>
      <c r="AE540" s="61"/>
      <c r="AF540" s="1" t="s">
        <v>1944</v>
      </c>
      <c r="AG540" s="1">
        <v>60.195233999999999</v>
      </c>
      <c r="AH540" s="2" t="s">
        <v>633</v>
      </c>
      <c r="AI540" s="18">
        <v>6621017128</v>
      </c>
      <c r="AJ540" s="19" t="s">
        <v>634</v>
      </c>
      <c r="AK540" s="14"/>
      <c r="AL540" s="14"/>
      <c r="AM540" s="14"/>
      <c r="AO540" s="98" t="s">
        <v>2453</v>
      </c>
    </row>
    <row r="541" spans="1:41" s="15" customFormat="1" ht="47.25" x14ac:dyDescent="0.25">
      <c r="A541" s="1" t="s">
        <v>1346</v>
      </c>
      <c r="B541" s="14">
        <v>6621007440</v>
      </c>
      <c r="C541" s="16">
        <v>10366001181715</v>
      </c>
      <c r="D541" s="14" t="s">
        <v>1608</v>
      </c>
      <c r="E541" s="14" t="s">
        <v>1609</v>
      </c>
      <c r="F541" s="14">
        <v>1</v>
      </c>
      <c r="G541" s="23" t="s">
        <v>603</v>
      </c>
      <c r="H541" s="23">
        <v>3</v>
      </c>
      <c r="I541" s="23" t="s">
        <v>44</v>
      </c>
      <c r="J541" s="1">
        <v>2</v>
      </c>
      <c r="K541" s="1" t="s">
        <v>45</v>
      </c>
      <c r="L541" s="14">
        <v>1</v>
      </c>
      <c r="M541" s="14" t="s">
        <v>1819</v>
      </c>
      <c r="N541" s="98">
        <v>1</v>
      </c>
      <c r="O541" s="98">
        <f t="shared" si="131"/>
        <v>0.75</v>
      </c>
      <c r="P541" s="98" t="s">
        <v>2824</v>
      </c>
      <c r="Q541" s="98">
        <v>0</v>
      </c>
      <c r="R541" s="98" t="s">
        <v>2824</v>
      </c>
      <c r="S541" s="98" t="s">
        <v>2824</v>
      </c>
      <c r="T541" s="98" t="s">
        <v>2824</v>
      </c>
      <c r="U541" s="98" t="s">
        <v>2824</v>
      </c>
      <c r="V541" s="98" t="s">
        <v>2824</v>
      </c>
      <c r="W541" s="98" t="s">
        <v>2824</v>
      </c>
      <c r="X541" s="98" t="s">
        <v>2824</v>
      </c>
      <c r="Y541" s="98" t="s">
        <v>2824</v>
      </c>
      <c r="Z541" s="98" t="s">
        <v>2824</v>
      </c>
      <c r="AA541" s="14">
        <v>415</v>
      </c>
      <c r="AB541" s="19" t="s">
        <v>798</v>
      </c>
      <c r="AC541" s="1" t="s">
        <v>543</v>
      </c>
      <c r="AD541" s="2" t="s">
        <v>1608</v>
      </c>
      <c r="AE541" s="2"/>
      <c r="AF541" s="2" t="s">
        <v>2021</v>
      </c>
      <c r="AG541" s="2" t="s">
        <v>2022</v>
      </c>
      <c r="AH541" s="14" t="s">
        <v>1945</v>
      </c>
      <c r="AI541" s="2">
        <v>6621007440</v>
      </c>
      <c r="AJ541" s="2" t="s">
        <v>1608</v>
      </c>
      <c r="AK541" s="14"/>
      <c r="AL541" s="14"/>
      <c r="AM541" s="14"/>
      <c r="AO541" s="98" t="s">
        <v>2455</v>
      </c>
    </row>
    <row r="542" spans="1:41" s="15" customFormat="1" ht="63.75" customHeight="1" x14ac:dyDescent="0.25">
      <c r="A542" s="1" t="s">
        <v>1347</v>
      </c>
      <c r="B542" s="1">
        <v>6621002530</v>
      </c>
      <c r="C542" s="26">
        <v>1026601327939</v>
      </c>
      <c r="D542" s="2" t="s">
        <v>2890</v>
      </c>
      <c r="E542" s="2" t="s">
        <v>2024</v>
      </c>
      <c r="F542" s="2">
        <v>1</v>
      </c>
      <c r="G542" s="2" t="s">
        <v>43</v>
      </c>
      <c r="H542" s="1">
        <v>1</v>
      </c>
      <c r="I542" s="1" t="s">
        <v>127</v>
      </c>
      <c r="J542" s="1">
        <v>3</v>
      </c>
      <c r="K542" s="1" t="s">
        <v>128</v>
      </c>
      <c r="L542" s="14">
        <v>4</v>
      </c>
      <c r="M542" s="14">
        <v>0.75</v>
      </c>
      <c r="N542" s="98">
        <v>1</v>
      </c>
      <c r="O542" s="98">
        <f t="shared" si="131"/>
        <v>3</v>
      </c>
      <c r="P542" s="98" t="s">
        <v>2824</v>
      </c>
      <c r="Q542" s="98">
        <v>0</v>
      </c>
      <c r="R542" s="98" t="s">
        <v>2824</v>
      </c>
      <c r="S542" s="98" t="s">
        <v>2824</v>
      </c>
      <c r="T542" s="98" t="s">
        <v>2824</v>
      </c>
      <c r="U542" s="98">
        <v>2</v>
      </c>
      <c r="V542" s="97">
        <v>1.1000000000000001</v>
      </c>
      <c r="W542" s="100" t="s">
        <v>2825</v>
      </c>
      <c r="X542" s="117">
        <f t="shared" ref="X542" si="133">U542*V542/7</f>
        <v>0.31428571428571433</v>
      </c>
      <c r="Y542" s="97">
        <v>3</v>
      </c>
      <c r="Z542" s="97" t="s">
        <v>2295</v>
      </c>
      <c r="AA542" s="18">
        <v>415</v>
      </c>
      <c r="AB542" s="19" t="s">
        <v>798</v>
      </c>
      <c r="AC542" s="1" t="s">
        <v>543</v>
      </c>
      <c r="AD542" s="14" t="s">
        <v>57</v>
      </c>
      <c r="AE542" s="14">
        <v>8</v>
      </c>
      <c r="AF542" s="14" t="s">
        <v>2273</v>
      </c>
      <c r="AG542" s="14" t="s">
        <v>2274</v>
      </c>
      <c r="AH542" s="14"/>
      <c r="AI542" s="14"/>
      <c r="AJ542" s="14"/>
      <c r="AK542" s="14"/>
      <c r="AL542" s="2" t="s">
        <v>148</v>
      </c>
      <c r="AM542" s="14" t="s">
        <v>2275</v>
      </c>
      <c r="AO542" s="97" t="s">
        <v>148</v>
      </c>
    </row>
    <row r="543" spans="1:41" s="15" customFormat="1" ht="47.25" x14ac:dyDescent="0.25">
      <c r="A543" s="1" t="s">
        <v>1348</v>
      </c>
      <c r="B543" s="14">
        <v>6621004538</v>
      </c>
      <c r="C543" s="16">
        <v>1046601181373</v>
      </c>
      <c r="D543" s="14" t="s">
        <v>2337</v>
      </c>
      <c r="E543" s="14" t="s">
        <v>2338</v>
      </c>
      <c r="F543" s="2">
        <v>1</v>
      </c>
      <c r="G543" s="2" t="s">
        <v>43</v>
      </c>
      <c r="H543" s="1">
        <v>1</v>
      </c>
      <c r="I543" s="1" t="s">
        <v>127</v>
      </c>
      <c r="J543" s="14">
        <v>5</v>
      </c>
      <c r="K543" s="14" t="s">
        <v>1495</v>
      </c>
      <c r="L543" s="14">
        <v>3</v>
      </c>
      <c r="M543" s="14">
        <v>0.75</v>
      </c>
      <c r="N543" s="98">
        <v>1</v>
      </c>
      <c r="O543" s="98">
        <f t="shared" si="131"/>
        <v>2.25</v>
      </c>
      <c r="P543" s="98" t="s">
        <v>2824</v>
      </c>
      <c r="Q543" s="98">
        <v>0</v>
      </c>
      <c r="R543" s="98" t="s">
        <v>2824</v>
      </c>
      <c r="S543" s="98" t="s">
        <v>2824</v>
      </c>
      <c r="T543" s="98" t="s">
        <v>2824</v>
      </c>
      <c r="U543" s="98" t="s">
        <v>2824</v>
      </c>
      <c r="V543" s="98" t="s">
        <v>2824</v>
      </c>
      <c r="W543" s="98" t="s">
        <v>2824</v>
      </c>
      <c r="X543" s="98" t="s">
        <v>2824</v>
      </c>
      <c r="Y543" s="98" t="s">
        <v>2824</v>
      </c>
      <c r="Z543" s="98" t="s">
        <v>2824</v>
      </c>
      <c r="AA543" s="14">
        <v>415</v>
      </c>
      <c r="AB543" s="19" t="s">
        <v>798</v>
      </c>
      <c r="AC543" s="1" t="s">
        <v>543</v>
      </c>
      <c r="AD543" s="14" t="s">
        <v>2337</v>
      </c>
      <c r="AE543" s="14"/>
      <c r="AF543" s="14" t="s">
        <v>2339</v>
      </c>
      <c r="AG543" s="14" t="s">
        <v>2340</v>
      </c>
      <c r="AH543" s="14" t="s">
        <v>1945</v>
      </c>
      <c r="AI543" s="14">
        <v>6621004538</v>
      </c>
      <c r="AJ543" s="14" t="s">
        <v>2341</v>
      </c>
      <c r="AK543" s="14" t="s">
        <v>2341</v>
      </c>
      <c r="AL543" s="14"/>
      <c r="AM543" s="14"/>
      <c r="AO543" s="98" t="s">
        <v>2455</v>
      </c>
    </row>
    <row r="544" spans="1:41" s="15" customFormat="1" ht="31.5" x14ac:dyDescent="0.25">
      <c r="A544" s="1" t="s">
        <v>1349</v>
      </c>
      <c r="B544" s="16">
        <v>62100760123</v>
      </c>
      <c r="C544" s="16">
        <v>310662132900038</v>
      </c>
      <c r="D544" s="14" t="s">
        <v>2667</v>
      </c>
      <c r="E544" s="14" t="s">
        <v>2668</v>
      </c>
      <c r="F544" s="14">
        <v>1</v>
      </c>
      <c r="G544" s="14" t="s">
        <v>43</v>
      </c>
      <c r="H544" s="14">
        <v>1</v>
      </c>
      <c r="I544" s="14" t="s">
        <v>127</v>
      </c>
      <c r="J544" s="14">
        <v>1</v>
      </c>
      <c r="K544" s="14" t="s">
        <v>613</v>
      </c>
      <c r="L544" s="14">
        <v>1</v>
      </c>
      <c r="M544" s="14">
        <v>0.75</v>
      </c>
      <c r="N544" s="98">
        <v>1</v>
      </c>
      <c r="O544" s="98">
        <f t="shared" si="131"/>
        <v>0.75</v>
      </c>
      <c r="P544" s="98" t="s">
        <v>2824</v>
      </c>
      <c r="Q544" s="98">
        <v>0</v>
      </c>
      <c r="R544" s="98" t="s">
        <v>2824</v>
      </c>
      <c r="S544" s="98" t="s">
        <v>2824</v>
      </c>
      <c r="T544" s="98" t="s">
        <v>2824</v>
      </c>
      <c r="U544" s="98">
        <v>1</v>
      </c>
      <c r="V544" s="97">
        <v>1.1000000000000001</v>
      </c>
      <c r="W544" s="100" t="s">
        <v>2825</v>
      </c>
      <c r="X544" s="117">
        <f t="shared" ref="X544" si="134">U544*V544/7</f>
        <v>0.15714285714285717</v>
      </c>
      <c r="Y544" s="97">
        <v>3</v>
      </c>
      <c r="Z544" s="97" t="s">
        <v>2295</v>
      </c>
      <c r="AA544" s="18">
        <v>415</v>
      </c>
      <c r="AB544" s="19" t="s">
        <v>798</v>
      </c>
      <c r="AC544" s="96" t="s">
        <v>543</v>
      </c>
      <c r="AD544" s="14" t="s">
        <v>323</v>
      </c>
      <c r="AE544" s="14" t="s">
        <v>162</v>
      </c>
      <c r="AF544" s="14" t="s">
        <v>2669</v>
      </c>
      <c r="AG544" s="14" t="s">
        <v>2670</v>
      </c>
      <c r="AH544" s="14" t="s">
        <v>2196</v>
      </c>
      <c r="AI544" s="16">
        <v>662100760123</v>
      </c>
      <c r="AJ544" s="14" t="s">
        <v>2667</v>
      </c>
      <c r="AK544" s="14" t="s">
        <v>2671</v>
      </c>
      <c r="AL544" s="14"/>
      <c r="AM544" s="14"/>
      <c r="AO544" s="98"/>
    </row>
    <row r="545" spans="1:41" s="15" customFormat="1" x14ac:dyDescent="0.25">
      <c r="A545" s="1" t="s">
        <v>1350</v>
      </c>
      <c r="B545" s="16"/>
      <c r="C545" s="16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98"/>
      <c r="Q545" s="98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6"/>
      <c r="AJ545" s="14"/>
      <c r="AK545" s="14"/>
      <c r="AL545" s="14"/>
      <c r="AM545" s="14"/>
      <c r="AO545" s="98"/>
    </row>
    <row r="546" spans="1:41" s="15" customFormat="1" x14ac:dyDescent="0.25">
      <c r="A546" s="1" t="s">
        <v>1351</v>
      </c>
      <c r="B546" s="107"/>
      <c r="C546" s="107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98"/>
      <c r="Q546" s="12"/>
      <c r="R546" s="12"/>
      <c r="S546" s="12"/>
      <c r="T546" s="12"/>
      <c r="U546" s="12"/>
      <c r="V546" s="13"/>
      <c r="W546" s="13"/>
      <c r="X546" s="13"/>
      <c r="Y546" s="13"/>
      <c r="Z546" s="12"/>
      <c r="AA546" s="12"/>
      <c r="AB546" s="12"/>
      <c r="AC546" s="12"/>
      <c r="AD546" s="12"/>
      <c r="AE546" s="12"/>
      <c r="AF546" s="12"/>
      <c r="AG546" s="12"/>
      <c r="AH546" s="12"/>
      <c r="AI546" s="107"/>
      <c r="AJ546" s="12"/>
      <c r="AK546" s="12"/>
      <c r="AL546" s="12"/>
      <c r="AM546" s="12"/>
      <c r="AO546" s="13"/>
    </row>
    <row r="547" spans="1:41" s="15" customFormat="1" x14ac:dyDescent="0.25">
      <c r="A547" s="1" t="s">
        <v>1352</v>
      </c>
      <c r="B547" s="16"/>
      <c r="C547" s="16"/>
      <c r="D547" s="14"/>
      <c r="E547" s="14"/>
      <c r="F547" s="2"/>
      <c r="G547" s="2"/>
      <c r="H547" s="1"/>
      <c r="I547" s="1"/>
      <c r="J547" s="1"/>
      <c r="K547" s="1"/>
      <c r="L547" s="1"/>
      <c r="M547" s="14"/>
      <c r="N547" s="14"/>
      <c r="O547" s="14"/>
      <c r="P547" s="98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2"/>
      <c r="AB547" s="2"/>
      <c r="AC547" s="1"/>
      <c r="AD547" s="1"/>
      <c r="AE547" s="31"/>
      <c r="AF547" s="1"/>
      <c r="AG547" s="1"/>
      <c r="AH547" s="14"/>
      <c r="AI547" s="16"/>
      <c r="AJ547" s="14"/>
      <c r="AK547" s="14"/>
      <c r="AL547" s="2"/>
      <c r="AM547" s="2"/>
      <c r="AO547" s="97"/>
    </row>
    <row r="548" spans="1:41" s="15" customFormat="1" x14ac:dyDescent="0.25">
      <c r="A548" s="1" t="s">
        <v>1353</v>
      </c>
      <c r="B548" s="16"/>
      <c r="C548" s="16"/>
      <c r="D548" s="14"/>
      <c r="E548" s="14"/>
      <c r="F548" s="2"/>
      <c r="G548" s="2"/>
      <c r="H548" s="1"/>
      <c r="I548" s="1"/>
      <c r="J548" s="1"/>
      <c r="K548" s="1"/>
      <c r="L548" s="14"/>
      <c r="M548" s="14"/>
      <c r="N548" s="14"/>
      <c r="O548" s="14"/>
      <c r="P548" s="98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2"/>
      <c r="AB548" s="2"/>
      <c r="AC548" s="1"/>
      <c r="AD548" s="14"/>
      <c r="AE548" s="14"/>
      <c r="AF548" s="14"/>
      <c r="AG548" s="14"/>
      <c r="AH548" s="14"/>
      <c r="AI548" s="16"/>
      <c r="AJ548" s="14"/>
      <c r="AK548" s="14"/>
      <c r="AL548" s="2"/>
      <c r="AM548" s="14"/>
      <c r="AO548" s="97"/>
    </row>
    <row r="549" spans="1:41" s="15" customFormat="1" x14ac:dyDescent="0.25">
      <c r="A549" s="1" t="s">
        <v>1354</v>
      </c>
      <c r="B549" s="16"/>
      <c r="C549" s="16"/>
      <c r="D549" s="14"/>
      <c r="E549" s="14"/>
      <c r="F549" s="2"/>
      <c r="G549" s="2"/>
      <c r="H549" s="1"/>
      <c r="I549" s="1"/>
      <c r="J549" s="1"/>
      <c r="K549" s="1"/>
      <c r="L549" s="14"/>
      <c r="M549" s="14"/>
      <c r="N549" s="14"/>
      <c r="O549" s="14"/>
      <c r="P549" s="98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2"/>
      <c r="AB549" s="2"/>
      <c r="AC549" s="1"/>
      <c r="AD549" s="14"/>
      <c r="AE549" s="14"/>
      <c r="AF549" s="14"/>
      <c r="AG549" s="14"/>
      <c r="AH549" s="14"/>
      <c r="AI549" s="16"/>
      <c r="AJ549" s="14"/>
      <c r="AK549" s="14"/>
      <c r="AL549" s="2"/>
      <c r="AM549" s="14"/>
      <c r="AO549" s="97"/>
    </row>
    <row r="550" spans="1:41" s="15" customFormat="1" x14ac:dyDescent="0.25">
      <c r="A550" s="1" t="s">
        <v>1355</v>
      </c>
      <c r="B550" s="16"/>
      <c r="C550" s="16"/>
      <c r="D550" s="14"/>
      <c r="E550" s="14"/>
      <c r="F550" s="2"/>
      <c r="G550" s="2"/>
      <c r="H550" s="1"/>
      <c r="I550" s="1"/>
      <c r="J550" s="1"/>
      <c r="K550" s="1"/>
      <c r="L550" s="14"/>
      <c r="M550" s="14"/>
      <c r="N550" s="14"/>
      <c r="O550" s="14"/>
      <c r="P550" s="98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2"/>
      <c r="AB550" s="2"/>
      <c r="AC550" s="1"/>
      <c r="AD550" s="14"/>
      <c r="AE550" s="14"/>
      <c r="AF550" s="14"/>
      <c r="AG550" s="14"/>
      <c r="AH550" s="14"/>
      <c r="AI550" s="16"/>
      <c r="AJ550" s="14"/>
      <c r="AK550" s="14"/>
      <c r="AL550" s="2"/>
      <c r="AM550" s="14"/>
      <c r="AO550" s="97"/>
    </row>
    <row r="551" spans="1:41" s="15" customFormat="1" x14ac:dyDescent="0.25">
      <c r="A551" s="1" t="s">
        <v>1356</v>
      </c>
      <c r="B551" s="16"/>
      <c r="C551" s="16"/>
      <c r="D551" s="14"/>
      <c r="E551" s="14"/>
      <c r="F551" s="2"/>
      <c r="G551" s="2"/>
      <c r="H551" s="1"/>
      <c r="I551" s="1"/>
      <c r="J551" s="1"/>
      <c r="K551" s="1"/>
      <c r="L551" s="14"/>
      <c r="M551" s="14"/>
      <c r="N551" s="14"/>
      <c r="O551" s="14"/>
      <c r="P551" s="98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2"/>
      <c r="AB551" s="2"/>
      <c r="AC551" s="1"/>
      <c r="AD551" s="14"/>
      <c r="AE551" s="14"/>
      <c r="AF551" s="14"/>
      <c r="AG551" s="14"/>
      <c r="AH551" s="14"/>
      <c r="AI551" s="16"/>
      <c r="AJ551" s="14"/>
      <c r="AK551" s="14"/>
      <c r="AL551" s="2"/>
      <c r="AM551" s="14"/>
      <c r="AO551" s="97"/>
    </row>
    <row r="552" spans="1:41" s="15" customFormat="1" x14ac:dyDescent="0.25">
      <c r="A552" s="1" t="s">
        <v>1357</v>
      </c>
      <c r="B552" s="16"/>
      <c r="C552" s="16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98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6"/>
      <c r="AJ552" s="14"/>
      <c r="AK552" s="14"/>
      <c r="AL552" s="14"/>
      <c r="AM552" s="14"/>
      <c r="AO552" s="98"/>
    </row>
    <row r="553" spans="1:41" s="15" customFormat="1" x14ac:dyDescent="0.25">
      <c r="A553" s="1" t="s">
        <v>1358</v>
      </c>
      <c r="B553" s="16"/>
      <c r="C553" s="16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98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6"/>
      <c r="AJ553" s="14"/>
      <c r="AK553" s="14"/>
      <c r="AL553" s="14"/>
      <c r="AM553" s="14"/>
      <c r="AO553" s="98"/>
    </row>
    <row r="554" spans="1:41" s="15" customFormat="1" x14ac:dyDescent="0.25">
      <c r="A554" s="1" t="s">
        <v>1359</v>
      </c>
      <c r="B554" s="16"/>
      <c r="C554" s="16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6"/>
      <c r="AJ554" s="14"/>
      <c r="AK554" s="14"/>
      <c r="AL554" s="14"/>
      <c r="AM554" s="14"/>
      <c r="AO554" s="98"/>
    </row>
    <row r="555" spans="1:41" s="15" customFormat="1" x14ac:dyDescent="0.25">
      <c r="A555" s="1" t="s">
        <v>1360</v>
      </c>
      <c r="B555" s="16"/>
      <c r="C555" s="16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6"/>
      <c r="AJ555" s="14"/>
      <c r="AK555" s="14"/>
      <c r="AL555" s="14"/>
      <c r="AM555" s="14"/>
      <c r="AO555" s="98"/>
    </row>
    <row r="556" spans="1:41" s="15" customFormat="1" ht="18.75" x14ac:dyDescent="0.25">
      <c r="A556" s="84" t="s">
        <v>2879</v>
      </c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6"/>
      <c r="AO556" s="85"/>
    </row>
    <row r="557" spans="1:41" s="15" customFormat="1" ht="112.5" x14ac:dyDescent="0.25">
      <c r="A557" s="1" t="s">
        <v>1361</v>
      </c>
      <c r="B557" s="1">
        <v>6621002530</v>
      </c>
      <c r="C557" s="26">
        <v>1026601327939</v>
      </c>
      <c r="D557" s="2" t="s">
        <v>2890</v>
      </c>
      <c r="E557" s="2" t="s">
        <v>2024</v>
      </c>
      <c r="F557" s="2">
        <v>2</v>
      </c>
      <c r="G557" s="2" t="s">
        <v>1800</v>
      </c>
      <c r="H557" s="1">
        <v>3</v>
      </c>
      <c r="I557" s="1" t="s">
        <v>44</v>
      </c>
      <c r="J557" s="1">
        <v>1</v>
      </c>
      <c r="K557" s="1" t="s">
        <v>613</v>
      </c>
      <c r="L557" s="2">
        <v>9</v>
      </c>
      <c r="M557" s="2">
        <v>1.1000000000000001</v>
      </c>
      <c r="N557" s="98">
        <v>1</v>
      </c>
      <c r="O557" s="98">
        <f t="shared" ref="O557:O566" si="135">L557*M557</f>
        <v>9.9</v>
      </c>
      <c r="P557" s="14" t="s">
        <v>2286</v>
      </c>
      <c r="Q557" s="14">
        <v>0</v>
      </c>
      <c r="R557" s="14" t="s">
        <v>2824</v>
      </c>
      <c r="S557" s="100" t="s">
        <v>2825</v>
      </c>
      <c r="T557" s="121">
        <f>2*1.5*2/7</f>
        <v>0.8571428571428571</v>
      </c>
      <c r="U557" s="14">
        <v>2</v>
      </c>
      <c r="V557" s="14">
        <v>1.1000000000000001</v>
      </c>
      <c r="W557" s="100" t="s">
        <v>2825</v>
      </c>
      <c r="X557" s="117">
        <f t="shared" ref="X557" si="136">U557*V557/7</f>
        <v>0.31428571428571433</v>
      </c>
      <c r="Y557" s="2">
        <v>3</v>
      </c>
      <c r="Z557" s="2" t="s">
        <v>2296</v>
      </c>
      <c r="AA557" s="22">
        <v>415</v>
      </c>
      <c r="AB557" s="2" t="s">
        <v>46</v>
      </c>
      <c r="AC557" s="59" t="s">
        <v>556</v>
      </c>
      <c r="AD557" s="59" t="s">
        <v>57</v>
      </c>
      <c r="AE557" s="59">
        <v>158</v>
      </c>
      <c r="AF557" s="59" t="s">
        <v>557</v>
      </c>
      <c r="AG557" s="59" t="s">
        <v>558</v>
      </c>
      <c r="AH557" s="98"/>
      <c r="AI557" s="16"/>
      <c r="AJ557" s="14"/>
      <c r="AK557" s="98"/>
      <c r="AL557" s="2" t="s">
        <v>148</v>
      </c>
      <c r="AM557" s="58" t="s">
        <v>2818</v>
      </c>
      <c r="AO557" s="97" t="s">
        <v>148</v>
      </c>
    </row>
    <row r="558" spans="1:41" s="15" customFormat="1" ht="48.75" customHeight="1" x14ac:dyDescent="0.25">
      <c r="A558" s="1" t="s">
        <v>1362</v>
      </c>
      <c r="B558" s="18">
        <v>6621017128</v>
      </c>
      <c r="C558" s="21">
        <v>1106621000122</v>
      </c>
      <c r="D558" s="19" t="s">
        <v>634</v>
      </c>
      <c r="E558" s="2" t="s">
        <v>820</v>
      </c>
      <c r="F558" s="2">
        <v>1</v>
      </c>
      <c r="G558" s="2" t="s">
        <v>43</v>
      </c>
      <c r="H558" s="1">
        <v>1</v>
      </c>
      <c r="I558" s="1" t="s">
        <v>127</v>
      </c>
      <c r="J558" s="1">
        <v>3</v>
      </c>
      <c r="K558" s="1" t="s">
        <v>128</v>
      </c>
      <c r="L558" s="1">
        <v>1</v>
      </c>
      <c r="M558" s="14">
        <v>0.75</v>
      </c>
      <c r="N558" s="98">
        <v>1</v>
      </c>
      <c r="O558" s="98">
        <f t="shared" si="135"/>
        <v>0.75</v>
      </c>
      <c r="P558" s="14" t="s">
        <v>2824</v>
      </c>
      <c r="Q558" s="14">
        <v>0</v>
      </c>
      <c r="R558" s="14" t="s">
        <v>2824</v>
      </c>
      <c r="S558" s="98" t="s">
        <v>2824</v>
      </c>
      <c r="T558" s="98" t="s">
        <v>2824</v>
      </c>
      <c r="U558" s="98" t="s">
        <v>2824</v>
      </c>
      <c r="V558" s="98" t="s">
        <v>2824</v>
      </c>
      <c r="W558" s="98" t="s">
        <v>2824</v>
      </c>
      <c r="X558" s="98" t="s">
        <v>2824</v>
      </c>
      <c r="Y558" s="98" t="s">
        <v>2824</v>
      </c>
      <c r="Z558" s="98" t="s">
        <v>2824</v>
      </c>
      <c r="AA558" s="2">
        <v>415</v>
      </c>
      <c r="AB558" s="2" t="s">
        <v>46</v>
      </c>
      <c r="AC558" s="59" t="s">
        <v>556</v>
      </c>
      <c r="AD558" s="59" t="s">
        <v>633</v>
      </c>
      <c r="AE558" s="59"/>
      <c r="AF558" s="59" t="s">
        <v>2251</v>
      </c>
      <c r="AG558" s="59" t="s">
        <v>2252</v>
      </c>
      <c r="AH558" s="2" t="s">
        <v>633</v>
      </c>
      <c r="AI558" s="18">
        <v>6621017128</v>
      </c>
      <c r="AJ558" s="19" t="s">
        <v>634</v>
      </c>
      <c r="AK558" s="14"/>
      <c r="AL558" s="2"/>
      <c r="AM558" s="58"/>
      <c r="AO558" s="104" t="s">
        <v>2453</v>
      </c>
    </row>
    <row r="559" spans="1:41" s="15" customFormat="1" ht="93.75" x14ac:dyDescent="0.25">
      <c r="A559" s="1" t="s">
        <v>1363</v>
      </c>
      <c r="B559" s="1">
        <v>6621002530</v>
      </c>
      <c r="C559" s="26">
        <v>1026601327939</v>
      </c>
      <c r="D559" s="2" t="s">
        <v>2890</v>
      </c>
      <c r="E559" s="2" t="s">
        <v>2024</v>
      </c>
      <c r="F559" s="2">
        <v>2</v>
      </c>
      <c r="G559" s="2" t="s">
        <v>1800</v>
      </c>
      <c r="H559" s="1">
        <v>3</v>
      </c>
      <c r="I559" s="1" t="s">
        <v>44</v>
      </c>
      <c r="J559" s="1">
        <v>1</v>
      </c>
      <c r="K559" s="1" t="s">
        <v>613</v>
      </c>
      <c r="L559" s="1">
        <v>4</v>
      </c>
      <c r="M559" s="14">
        <v>1.1000000000000001</v>
      </c>
      <c r="N559" s="98">
        <v>1</v>
      </c>
      <c r="O559" s="98">
        <f t="shared" si="135"/>
        <v>4.4000000000000004</v>
      </c>
      <c r="P559" s="14" t="s">
        <v>2286</v>
      </c>
      <c r="Q559" s="98">
        <v>0</v>
      </c>
      <c r="R559" s="98" t="s">
        <v>2824</v>
      </c>
      <c r="S559" s="100" t="s">
        <v>2825</v>
      </c>
      <c r="T559" s="121">
        <f t="shared" ref="T559:T560" si="137">2*1.5*2/7</f>
        <v>0.8571428571428571</v>
      </c>
      <c r="U559" s="14">
        <v>2</v>
      </c>
      <c r="V559" s="14">
        <v>1.1000000000000001</v>
      </c>
      <c r="W559" s="100" t="s">
        <v>2825</v>
      </c>
      <c r="X559" s="117">
        <f t="shared" ref="X559:X560" si="138">U559*V559/7</f>
        <v>0.31428571428571433</v>
      </c>
      <c r="Y559" s="2">
        <v>3</v>
      </c>
      <c r="Z559" s="2" t="s">
        <v>2296</v>
      </c>
      <c r="AA559" s="2">
        <v>415</v>
      </c>
      <c r="AB559" s="2" t="s">
        <v>46</v>
      </c>
      <c r="AC559" s="59" t="s">
        <v>556</v>
      </c>
      <c r="AD559" s="59" t="s">
        <v>323</v>
      </c>
      <c r="AE559" s="59">
        <v>31</v>
      </c>
      <c r="AF559" s="59" t="s">
        <v>559</v>
      </c>
      <c r="AG559" s="59" t="s">
        <v>560</v>
      </c>
      <c r="AH559" s="14"/>
      <c r="AI559" s="14"/>
      <c r="AJ559" s="14"/>
      <c r="AK559" s="14"/>
      <c r="AL559" s="2" t="s">
        <v>148</v>
      </c>
      <c r="AM559" s="58" t="s">
        <v>2819</v>
      </c>
      <c r="AO559" s="97" t="s">
        <v>148</v>
      </c>
    </row>
    <row r="560" spans="1:41" s="15" customFormat="1" ht="56.25" x14ac:dyDescent="0.25">
      <c r="A560" s="1" t="s">
        <v>1364</v>
      </c>
      <c r="B560" s="96">
        <v>6621002530</v>
      </c>
      <c r="C560" s="99">
        <v>1026601327939</v>
      </c>
      <c r="D560" s="97" t="s">
        <v>2890</v>
      </c>
      <c r="E560" s="97" t="s">
        <v>2024</v>
      </c>
      <c r="F560" s="97">
        <v>2</v>
      </c>
      <c r="G560" s="97" t="s">
        <v>1800</v>
      </c>
      <c r="H560" s="96">
        <v>3</v>
      </c>
      <c r="I560" s="96" t="s">
        <v>44</v>
      </c>
      <c r="J560" s="96">
        <v>1</v>
      </c>
      <c r="K560" s="96" t="s">
        <v>613</v>
      </c>
      <c r="L560" s="1">
        <v>2</v>
      </c>
      <c r="M560" s="14">
        <v>1.1000000000000001</v>
      </c>
      <c r="N560" s="98">
        <v>1</v>
      </c>
      <c r="O560" s="98">
        <f t="shared" si="135"/>
        <v>2.2000000000000002</v>
      </c>
      <c r="P560" s="98" t="s">
        <v>2286</v>
      </c>
      <c r="Q560" s="98">
        <v>0</v>
      </c>
      <c r="R560" s="98" t="s">
        <v>2824</v>
      </c>
      <c r="S560" s="100" t="s">
        <v>2825</v>
      </c>
      <c r="T560" s="121">
        <f t="shared" si="137"/>
        <v>0.8571428571428571</v>
      </c>
      <c r="U560" s="98">
        <v>1</v>
      </c>
      <c r="V560" s="98">
        <v>1.1000000000000001</v>
      </c>
      <c r="W560" s="100" t="s">
        <v>2825</v>
      </c>
      <c r="X560" s="117">
        <f t="shared" si="138"/>
        <v>0.15714285714285717</v>
      </c>
      <c r="Y560" s="97">
        <v>3</v>
      </c>
      <c r="Z560" s="97" t="s">
        <v>2296</v>
      </c>
      <c r="AA560" s="2">
        <v>415</v>
      </c>
      <c r="AB560" s="2" t="s">
        <v>46</v>
      </c>
      <c r="AC560" s="59" t="s">
        <v>556</v>
      </c>
      <c r="AD560" s="59" t="s">
        <v>65</v>
      </c>
      <c r="AE560" s="59">
        <v>1</v>
      </c>
      <c r="AF560" s="59" t="s">
        <v>2249</v>
      </c>
      <c r="AG560" s="59" t="s">
        <v>2250</v>
      </c>
      <c r="AH560" s="98"/>
      <c r="AI560" s="98"/>
      <c r="AJ560" s="116"/>
      <c r="AK560" s="98"/>
      <c r="AL560" s="97" t="s">
        <v>148</v>
      </c>
      <c r="AM560" s="58" t="s">
        <v>2820</v>
      </c>
      <c r="AO560" s="97" t="s">
        <v>148</v>
      </c>
    </row>
    <row r="561" spans="1:41" s="22" customFormat="1" ht="31.5" x14ac:dyDescent="0.25">
      <c r="A561" s="1" t="s">
        <v>1365</v>
      </c>
      <c r="B561" s="1">
        <v>6621008571</v>
      </c>
      <c r="C561" s="26">
        <v>1036601182221</v>
      </c>
      <c r="D561" s="2" t="s">
        <v>733</v>
      </c>
      <c r="E561" s="2" t="s">
        <v>734</v>
      </c>
      <c r="F561" s="1">
        <v>1</v>
      </c>
      <c r="G561" s="1" t="s">
        <v>43</v>
      </c>
      <c r="H561" s="1">
        <v>5</v>
      </c>
      <c r="I561" s="2" t="s">
        <v>735</v>
      </c>
      <c r="J561" s="1">
        <v>2</v>
      </c>
      <c r="K561" s="1" t="s">
        <v>45</v>
      </c>
      <c r="L561" s="1">
        <v>3</v>
      </c>
      <c r="M561" s="2" t="s">
        <v>1819</v>
      </c>
      <c r="N561" s="98">
        <v>1</v>
      </c>
      <c r="O561" s="98">
        <f t="shared" si="135"/>
        <v>2.25</v>
      </c>
      <c r="P561" s="2" t="s">
        <v>2824</v>
      </c>
      <c r="Q561" s="98">
        <v>0</v>
      </c>
      <c r="R561" s="98" t="s">
        <v>2824</v>
      </c>
      <c r="S561" s="98" t="s">
        <v>2824</v>
      </c>
      <c r="T561" s="98" t="s">
        <v>2824</v>
      </c>
      <c r="U561" s="98" t="s">
        <v>2824</v>
      </c>
      <c r="V561" s="98" t="s">
        <v>2824</v>
      </c>
      <c r="W561" s="98" t="s">
        <v>2824</v>
      </c>
      <c r="X561" s="98" t="s">
        <v>2824</v>
      </c>
      <c r="Y561" s="98" t="s">
        <v>2824</v>
      </c>
      <c r="Z561" s="98" t="s">
        <v>2824</v>
      </c>
      <c r="AA561" s="1">
        <v>415</v>
      </c>
      <c r="AB561" s="2" t="s">
        <v>46</v>
      </c>
      <c r="AC561" s="59" t="s">
        <v>556</v>
      </c>
      <c r="AD561" s="1" t="s">
        <v>398</v>
      </c>
      <c r="AE561" s="1" t="s">
        <v>736</v>
      </c>
      <c r="AF561" s="1" t="s">
        <v>737</v>
      </c>
      <c r="AG561" s="1" t="s">
        <v>738</v>
      </c>
      <c r="AH561" s="2" t="s">
        <v>706</v>
      </c>
      <c r="AI561" s="1">
        <v>6621008571</v>
      </c>
      <c r="AJ561" s="2" t="s">
        <v>733</v>
      </c>
      <c r="AK561" s="2" t="s">
        <v>739</v>
      </c>
      <c r="AL561" s="2"/>
      <c r="AM561" s="2"/>
      <c r="AO561" s="97" t="s">
        <v>2449</v>
      </c>
    </row>
    <row r="562" spans="1:41" s="15" customFormat="1" ht="62.25" customHeight="1" x14ac:dyDescent="0.25">
      <c r="A562" s="1" t="s">
        <v>1366</v>
      </c>
      <c r="B562" s="14">
        <v>7708503727</v>
      </c>
      <c r="C562" s="16">
        <v>1037739877295</v>
      </c>
      <c r="D562" s="14" t="s">
        <v>1604</v>
      </c>
      <c r="E562" s="14" t="s">
        <v>1607</v>
      </c>
      <c r="F562" s="14">
        <v>3</v>
      </c>
      <c r="G562" s="14" t="s">
        <v>1605</v>
      </c>
      <c r="H562" s="14">
        <v>5</v>
      </c>
      <c r="I562" s="14" t="s">
        <v>700</v>
      </c>
      <c r="J562" s="1">
        <v>2</v>
      </c>
      <c r="K562" s="1" t="s">
        <v>45</v>
      </c>
      <c r="L562" s="14">
        <v>4</v>
      </c>
      <c r="M562" s="14" t="s">
        <v>1819</v>
      </c>
      <c r="N562" s="98">
        <v>1</v>
      </c>
      <c r="O562" s="98">
        <f t="shared" si="135"/>
        <v>3</v>
      </c>
      <c r="P562" s="14" t="s">
        <v>2824</v>
      </c>
      <c r="Q562" s="98">
        <v>0</v>
      </c>
      <c r="R562" s="98" t="s">
        <v>2824</v>
      </c>
      <c r="S562" s="98" t="s">
        <v>2824</v>
      </c>
      <c r="T562" s="98" t="s">
        <v>2824</v>
      </c>
      <c r="U562" s="98" t="s">
        <v>2824</v>
      </c>
      <c r="V562" s="98" t="s">
        <v>2824</v>
      </c>
      <c r="W562" s="98" t="s">
        <v>2824</v>
      </c>
      <c r="X562" s="98" t="s">
        <v>2824</v>
      </c>
      <c r="Y562" s="98" t="s">
        <v>2824</v>
      </c>
      <c r="Z562" s="98" t="s">
        <v>2824</v>
      </c>
      <c r="AA562" s="1">
        <v>415</v>
      </c>
      <c r="AB562" s="2" t="s">
        <v>46</v>
      </c>
      <c r="AC562" s="59" t="s">
        <v>556</v>
      </c>
      <c r="AD562" s="14" t="s">
        <v>1606</v>
      </c>
      <c r="AE562" s="14"/>
      <c r="AF562" s="98">
        <v>57.124668999999997</v>
      </c>
      <c r="AG562" s="98">
        <v>60.208055999999999</v>
      </c>
      <c r="AH562" s="2" t="s">
        <v>635</v>
      </c>
      <c r="AI562" s="14">
        <v>7708503727</v>
      </c>
      <c r="AJ562" s="14" t="s">
        <v>1604</v>
      </c>
      <c r="AK562" s="14"/>
      <c r="AL562" s="14"/>
      <c r="AM562" s="14"/>
      <c r="AO562" s="98" t="s">
        <v>2450</v>
      </c>
    </row>
    <row r="563" spans="1:41" s="15" customFormat="1" ht="62.25" customHeight="1" x14ac:dyDescent="0.25">
      <c r="A563" s="1" t="s">
        <v>1367</v>
      </c>
      <c r="B563" s="1">
        <v>6621002530</v>
      </c>
      <c r="C563" s="26">
        <v>1026601327939</v>
      </c>
      <c r="D563" s="2" t="s">
        <v>2890</v>
      </c>
      <c r="E563" s="2" t="s">
        <v>2024</v>
      </c>
      <c r="F563" s="97">
        <v>2</v>
      </c>
      <c r="G563" s="97" t="s">
        <v>1800</v>
      </c>
      <c r="H563" s="96">
        <v>3</v>
      </c>
      <c r="I563" s="96" t="s">
        <v>44</v>
      </c>
      <c r="J563" s="96">
        <v>1</v>
      </c>
      <c r="K563" s="96" t="s">
        <v>613</v>
      </c>
      <c r="L563" s="14">
        <v>2</v>
      </c>
      <c r="M563" s="14">
        <v>1.1000000000000001</v>
      </c>
      <c r="N563" s="98">
        <v>1</v>
      </c>
      <c r="O563" s="98">
        <f t="shared" si="135"/>
        <v>2.2000000000000002</v>
      </c>
      <c r="P563" s="98" t="s">
        <v>2286</v>
      </c>
      <c r="Q563" s="98">
        <v>0</v>
      </c>
      <c r="R563" s="98" t="s">
        <v>2824</v>
      </c>
      <c r="S563" s="100" t="s">
        <v>2825</v>
      </c>
      <c r="T563" s="121">
        <f t="shared" ref="T563:T565" si="139">2*1.5*2/7</f>
        <v>0.8571428571428571</v>
      </c>
      <c r="U563" s="98">
        <v>1</v>
      </c>
      <c r="V563" s="98">
        <v>1.1000000000000001</v>
      </c>
      <c r="W563" s="100" t="s">
        <v>2825</v>
      </c>
      <c r="X563" s="117">
        <f t="shared" ref="X563:X566" si="140">U563*V563/7</f>
        <v>0.15714285714285717</v>
      </c>
      <c r="Y563" s="97">
        <v>3</v>
      </c>
      <c r="Z563" s="97" t="s">
        <v>2296</v>
      </c>
      <c r="AA563" s="1">
        <v>415</v>
      </c>
      <c r="AB563" s="2" t="s">
        <v>46</v>
      </c>
      <c r="AC563" s="59" t="s">
        <v>556</v>
      </c>
      <c r="AD563" s="14" t="s">
        <v>369</v>
      </c>
      <c r="AE563" s="14">
        <v>8</v>
      </c>
      <c r="AF563" s="98">
        <v>57.157209000000002</v>
      </c>
      <c r="AG563" s="98">
        <v>60.201524999999997</v>
      </c>
      <c r="AH563" s="14"/>
      <c r="AI563" s="14"/>
      <c r="AJ563" s="14"/>
      <c r="AK563" s="14"/>
      <c r="AL563" s="2" t="s">
        <v>148</v>
      </c>
      <c r="AM563" s="14" t="s">
        <v>369</v>
      </c>
      <c r="AO563" s="97" t="s">
        <v>148</v>
      </c>
    </row>
    <row r="564" spans="1:41" s="15" customFormat="1" ht="62.25" customHeight="1" x14ac:dyDescent="0.25">
      <c r="A564" s="1" t="s">
        <v>1368</v>
      </c>
      <c r="B564" s="1">
        <v>6621002530</v>
      </c>
      <c r="C564" s="26">
        <v>1026601327939</v>
      </c>
      <c r="D564" s="2" t="s">
        <v>2890</v>
      </c>
      <c r="E564" s="2" t="s">
        <v>2024</v>
      </c>
      <c r="F564" s="2">
        <v>2</v>
      </c>
      <c r="G564" s="2" t="s">
        <v>1800</v>
      </c>
      <c r="H564" s="1">
        <v>3</v>
      </c>
      <c r="I564" s="1" t="s">
        <v>44</v>
      </c>
      <c r="J564" s="1">
        <v>1</v>
      </c>
      <c r="K564" s="1" t="s">
        <v>613</v>
      </c>
      <c r="L564" s="14">
        <v>2</v>
      </c>
      <c r="M564" s="14">
        <v>1.1000000000000001</v>
      </c>
      <c r="N564" s="98">
        <v>1</v>
      </c>
      <c r="O564" s="98">
        <f t="shared" si="135"/>
        <v>2.2000000000000002</v>
      </c>
      <c r="P564" s="14" t="s">
        <v>2286</v>
      </c>
      <c r="Q564" s="98">
        <v>0</v>
      </c>
      <c r="R564" s="98" t="s">
        <v>2824</v>
      </c>
      <c r="S564" s="100" t="s">
        <v>2825</v>
      </c>
      <c r="T564" s="121">
        <f t="shared" si="139"/>
        <v>0.8571428571428571</v>
      </c>
      <c r="U564" s="14">
        <v>2</v>
      </c>
      <c r="V564" s="14">
        <v>1.1000000000000001</v>
      </c>
      <c r="W564" s="100" t="s">
        <v>2825</v>
      </c>
      <c r="X564" s="117">
        <f t="shared" si="140"/>
        <v>0.31428571428571433</v>
      </c>
      <c r="Y564" s="2">
        <v>3</v>
      </c>
      <c r="Z564" s="2" t="s">
        <v>2296</v>
      </c>
      <c r="AA564" s="1">
        <v>415</v>
      </c>
      <c r="AB564" s="2" t="s">
        <v>46</v>
      </c>
      <c r="AC564" s="59" t="s">
        <v>556</v>
      </c>
      <c r="AD564" s="14" t="s">
        <v>1737</v>
      </c>
      <c r="AE564" s="36" t="s">
        <v>1738</v>
      </c>
      <c r="AF564" s="14" t="s">
        <v>1739</v>
      </c>
      <c r="AG564" s="14" t="s">
        <v>1740</v>
      </c>
      <c r="AH564" s="14"/>
      <c r="AI564" s="14"/>
      <c r="AJ564" s="14"/>
      <c r="AK564" s="14"/>
      <c r="AL564" s="2" t="s">
        <v>148</v>
      </c>
      <c r="AM564" s="14" t="s">
        <v>2596</v>
      </c>
      <c r="AO564" s="97" t="s">
        <v>148</v>
      </c>
    </row>
    <row r="565" spans="1:41" s="15" customFormat="1" ht="62.25" customHeight="1" x14ac:dyDescent="0.25">
      <c r="A565" s="1" t="s">
        <v>1369</v>
      </c>
      <c r="B565" s="1">
        <v>6621002530</v>
      </c>
      <c r="C565" s="26">
        <v>1026601327939</v>
      </c>
      <c r="D565" s="2" t="s">
        <v>2890</v>
      </c>
      <c r="E565" s="2" t="s">
        <v>2024</v>
      </c>
      <c r="F565" s="97">
        <v>2</v>
      </c>
      <c r="G565" s="97" t="s">
        <v>1800</v>
      </c>
      <c r="H565" s="96">
        <v>3</v>
      </c>
      <c r="I565" s="96" t="s">
        <v>44</v>
      </c>
      <c r="J565" s="96">
        <v>1</v>
      </c>
      <c r="K565" s="96" t="s">
        <v>613</v>
      </c>
      <c r="L565" s="14">
        <v>2</v>
      </c>
      <c r="M565" s="14">
        <v>1.1000000000000001</v>
      </c>
      <c r="N565" s="98">
        <v>1</v>
      </c>
      <c r="O565" s="98">
        <f t="shared" si="135"/>
        <v>2.2000000000000002</v>
      </c>
      <c r="P565" s="98" t="s">
        <v>2286</v>
      </c>
      <c r="Q565" s="98">
        <v>0</v>
      </c>
      <c r="R565" s="98" t="s">
        <v>2824</v>
      </c>
      <c r="S565" s="100" t="s">
        <v>2825</v>
      </c>
      <c r="T565" s="121">
        <f t="shared" si="139"/>
        <v>0.8571428571428571</v>
      </c>
      <c r="U565" s="98">
        <v>1</v>
      </c>
      <c r="V565" s="98">
        <v>1.1000000000000001</v>
      </c>
      <c r="W565" s="100" t="s">
        <v>2825</v>
      </c>
      <c r="X565" s="117">
        <f t="shared" si="140"/>
        <v>0.15714285714285717</v>
      </c>
      <c r="Y565" s="97">
        <v>3</v>
      </c>
      <c r="Z565" s="97" t="s">
        <v>2296</v>
      </c>
      <c r="AA565" s="1">
        <v>415</v>
      </c>
      <c r="AB565" s="2" t="s">
        <v>46</v>
      </c>
      <c r="AC565" s="59" t="s">
        <v>556</v>
      </c>
      <c r="AD565" s="14" t="s">
        <v>2140</v>
      </c>
      <c r="AE565" s="14"/>
      <c r="AF565" s="14" t="s">
        <v>2141</v>
      </c>
      <c r="AG565" s="14" t="s">
        <v>2142</v>
      </c>
      <c r="AH565" s="14"/>
      <c r="AI565" s="14"/>
      <c r="AJ565" s="14"/>
      <c r="AK565" s="14"/>
      <c r="AL565" s="2" t="s">
        <v>148</v>
      </c>
      <c r="AM565" s="14" t="s">
        <v>2140</v>
      </c>
      <c r="AO565" s="97" t="s">
        <v>148</v>
      </c>
    </row>
    <row r="566" spans="1:41" s="15" customFormat="1" ht="62.25" customHeight="1" x14ac:dyDescent="0.25">
      <c r="A566" s="1" t="s">
        <v>1370</v>
      </c>
      <c r="B566" s="1">
        <v>6621002530</v>
      </c>
      <c r="C566" s="26">
        <v>1026601327939</v>
      </c>
      <c r="D566" s="2" t="s">
        <v>2890</v>
      </c>
      <c r="E566" s="2" t="s">
        <v>2024</v>
      </c>
      <c r="F566" s="97">
        <v>2</v>
      </c>
      <c r="G566" s="97" t="s">
        <v>1800</v>
      </c>
      <c r="H566" s="96">
        <v>3</v>
      </c>
      <c r="I566" s="96" t="s">
        <v>44</v>
      </c>
      <c r="J566" s="96">
        <v>1</v>
      </c>
      <c r="K566" s="96" t="s">
        <v>613</v>
      </c>
      <c r="L566" s="14">
        <v>2</v>
      </c>
      <c r="M566" s="14">
        <v>1.1000000000000001</v>
      </c>
      <c r="N566" s="98">
        <v>1</v>
      </c>
      <c r="O566" s="98">
        <f t="shared" si="135"/>
        <v>2.2000000000000002</v>
      </c>
      <c r="P566" s="98" t="s">
        <v>2286</v>
      </c>
      <c r="Q566" s="98">
        <v>0</v>
      </c>
      <c r="R566" s="98" t="s">
        <v>2824</v>
      </c>
      <c r="S566" s="100" t="s">
        <v>2825</v>
      </c>
      <c r="T566" s="121">
        <f>2*1.5*2/7</f>
        <v>0.8571428571428571</v>
      </c>
      <c r="U566" s="98">
        <v>1</v>
      </c>
      <c r="V566" s="98">
        <v>1.1000000000000001</v>
      </c>
      <c r="W566" s="100" t="s">
        <v>2825</v>
      </c>
      <c r="X566" s="117">
        <f t="shared" si="140"/>
        <v>0.15714285714285717</v>
      </c>
      <c r="Y566" s="2">
        <v>3</v>
      </c>
      <c r="Z566" s="2" t="s">
        <v>2296</v>
      </c>
      <c r="AA566" s="1">
        <v>415</v>
      </c>
      <c r="AB566" s="2" t="s">
        <v>46</v>
      </c>
      <c r="AC566" s="59" t="s">
        <v>556</v>
      </c>
      <c r="AD566" s="14" t="s">
        <v>57</v>
      </c>
      <c r="AE566" s="14">
        <v>163</v>
      </c>
      <c r="AF566" s="98">
        <v>57.142412</v>
      </c>
      <c r="AG566" s="98">
        <v>60.22466</v>
      </c>
      <c r="AH566" s="14"/>
      <c r="AI566" s="14"/>
      <c r="AJ566" s="14"/>
      <c r="AK566" s="14"/>
      <c r="AL566" s="2" t="s">
        <v>148</v>
      </c>
      <c r="AM566" s="14" t="s">
        <v>2597</v>
      </c>
      <c r="AO566" s="97" t="s">
        <v>148</v>
      </c>
    </row>
    <row r="567" spans="1:41" s="15" customFormat="1" ht="18.75" x14ac:dyDescent="0.25">
      <c r="A567" s="87" t="s">
        <v>2880</v>
      </c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98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O567" s="87"/>
    </row>
    <row r="568" spans="1:41" s="15" customFormat="1" ht="90" customHeight="1" x14ac:dyDescent="0.25">
      <c r="A568" s="1" t="s">
        <v>1371</v>
      </c>
      <c r="B568" s="98">
        <v>6621012730</v>
      </c>
      <c r="C568" s="16">
        <v>1069621011998</v>
      </c>
      <c r="D568" s="98" t="s">
        <v>828</v>
      </c>
      <c r="E568" s="118" t="s">
        <v>2836</v>
      </c>
      <c r="F568" s="2">
        <v>1</v>
      </c>
      <c r="G568" s="2" t="s">
        <v>43</v>
      </c>
      <c r="H568" s="2">
        <v>3</v>
      </c>
      <c r="I568" s="2" t="s">
        <v>44</v>
      </c>
      <c r="J568" s="2">
        <v>5</v>
      </c>
      <c r="K568" s="2" t="s">
        <v>364</v>
      </c>
      <c r="L568" s="2">
        <v>1</v>
      </c>
      <c r="M568" s="14">
        <v>1.1000000000000001</v>
      </c>
      <c r="N568" s="98">
        <v>1</v>
      </c>
      <c r="O568" s="98">
        <f t="shared" ref="O568:O595" si="141">L568*M568</f>
        <v>1.1000000000000001</v>
      </c>
      <c r="P568" s="14" t="s">
        <v>2824</v>
      </c>
      <c r="Q568" s="98">
        <v>0</v>
      </c>
      <c r="R568" s="14" t="s">
        <v>2824</v>
      </c>
      <c r="S568" s="98" t="s">
        <v>2824</v>
      </c>
      <c r="T568" s="98" t="s">
        <v>2824</v>
      </c>
      <c r="U568" s="34">
        <v>1</v>
      </c>
      <c r="V568" s="2">
        <v>1.1000000000000001</v>
      </c>
      <c r="W568" s="100" t="s">
        <v>2825</v>
      </c>
      <c r="X568" s="117">
        <f t="shared" ref="X568:X582" si="142">U568*V568/7</f>
        <v>0.15714285714285717</v>
      </c>
      <c r="Y568" s="2">
        <v>3</v>
      </c>
      <c r="Z568" s="2" t="s">
        <v>2296</v>
      </c>
      <c r="AA568" s="2">
        <v>415</v>
      </c>
      <c r="AB568" s="2" t="s">
        <v>46</v>
      </c>
      <c r="AC568" s="24" t="s">
        <v>1996</v>
      </c>
      <c r="AD568" s="2" t="s">
        <v>57</v>
      </c>
      <c r="AE568" s="33">
        <v>43</v>
      </c>
      <c r="AF568" s="33" t="s">
        <v>1946</v>
      </c>
      <c r="AG568" s="33" t="s">
        <v>1947</v>
      </c>
      <c r="AH568" s="98"/>
      <c r="AI568" s="16"/>
      <c r="AJ568" s="14"/>
      <c r="AK568" s="98"/>
      <c r="AL568" s="14" t="s">
        <v>569</v>
      </c>
      <c r="AM568" s="33" t="s">
        <v>570</v>
      </c>
      <c r="AO568" s="98" t="s">
        <v>2447</v>
      </c>
    </row>
    <row r="569" spans="1:41" s="15" customFormat="1" ht="171" customHeight="1" x14ac:dyDescent="0.25">
      <c r="A569" s="1" t="s">
        <v>1372</v>
      </c>
      <c r="B569" s="98">
        <v>6621012730</v>
      </c>
      <c r="C569" s="16">
        <v>1069621011998</v>
      </c>
      <c r="D569" s="98" t="s">
        <v>828</v>
      </c>
      <c r="E569" s="119" t="s">
        <v>2837</v>
      </c>
      <c r="F569" s="2">
        <v>1</v>
      </c>
      <c r="G569" s="2" t="s">
        <v>43</v>
      </c>
      <c r="H569" s="2">
        <v>3</v>
      </c>
      <c r="I569" s="2" t="s">
        <v>44</v>
      </c>
      <c r="J569" s="2">
        <v>5</v>
      </c>
      <c r="K569" s="2" t="s">
        <v>364</v>
      </c>
      <c r="L569" s="2">
        <v>4</v>
      </c>
      <c r="M569" s="14">
        <v>1.1000000000000001</v>
      </c>
      <c r="N569" s="98">
        <v>1</v>
      </c>
      <c r="O569" s="98">
        <f t="shared" si="141"/>
        <v>4.4000000000000004</v>
      </c>
      <c r="P569" s="98" t="s">
        <v>2824</v>
      </c>
      <c r="Q569" s="98">
        <v>0</v>
      </c>
      <c r="R569" s="98" t="s">
        <v>2824</v>
      </c>
      <c r="S569" s="98" t="s">
        <v>2824</v>
      </c>
      <c r="T569" s="98" t="s">
        <v>2824</v>
      </c>
      <c r="U569" s="34">
        <v>1</v>
      </c>
      <c r="V569" s="2">
        <v>1.1000000000000001</v>
      </c>
      <c r="W569" s="100" t="s">
        <v>2825</v>
      </c>
      <c r="X569" s="117">
        <f t="shared" si="142"/>
        <v>0.15714285714285717</v>
      </c>
      <c r="Y569" s="2">
        <v>3</v>
      </c>
      <c r="Z569" s="2" t="s">
        <v>2296</v>
      </c>
      <c r="AA569" s="2">
        <v>415</v>
      </c>
      <c r="AB569" s="2" t="s">
        <v>46</v>
      </c>
      <c r="AC569" s="24" t="s">
        <v>1996</v>
      </c>
      <c r="AD569" s="2" t="s">
        <v>561</v>
      </c>
      <c r="AE569" s="33">
        <v>5</v>
      </c>
      <c r="AF569" s="33">
        <v>57.482481999999997</v>
      </c>
      <c r="AG569" s="33">
        <v>60.165024000000003</v>
      </c>
      <c r="AH569" s="98"/>
      <c r="AI569" s="98"/>
      <c r="AJ569" s="14"/>
      <c r="AK569" s="98"/>
      <c r="AL569" s="14" t="s">
        <v>569</v>
      </c>
      <c r="AM569" s="33" t="s">
        <v>2231</v>
      </c>
      <c r="AO569" s="98" t="s">
        <v>2447</v>
      </c>
    </row>
    <row r="570" spans="1:41" s="15" customFormat="1" ht="40.5" customHeight="1" x14ac:dyDescent="0.25">
      <c r="A570" s="1" t="s">
        <v>1373</v>
      </c>
      <c r="B570" s="98">
        <v>6621012730</v>
      </c>
      <c r="C570" s="16">
        <v>1069621011998</v>
      </c>
      <c r="D570" s="98" t="s">
        <v>828</v>
      </c>
      <c r="E570" s="119" t="s">
        <v>2837</v>
      </c>
      <c r="F570" s="2">
        <v>1</v>
      </c>
      <c r="G570" s="2" t="s">
        <v>43</v>
      </c>
      <c r="H570" s="2">
        <v>3</v>
      </c>
      <c r="I570" s="2" t="s">
        <v>44</v>
      </c>
      <c r="J570" s="2">
        <v>5</v>
      </c>
      <c r="K570" s="2" t="s">
        <v>364</v>
      </c>
      <c r="L570" s="2">
        <v>4</v>
      </c>
      <c r="M570" s="14">
        <v>1.1000000000000001</v>
      </c>
      <c r="N570" s="98">
        <v>1</v>
      </c>
      <c r="O570" s="98">
        <f t="shared" si="141"/>
        <v>4.4000000000000004</v>
      </c>
      <c r="P570" s="98" t="s">
        <v>2824</v>
      </c>
      <c r="Q570" s="98">
        <v>0</v>
      </c>
      <c r="R570" s="98" t="s">
        <v>2824</v>
      </c>
      <c r="S570" s="98" t="s">
        <v>2824</v>
      </c>
      <c r="T570" s="98" t="s">
        <v>2824</v>
      </c>
      <c r="U570" s="34">
        <v>1</v>
      </c>
      <c r="V570" s="2">
        <v>1.1000000000000001</v>
      </c>
      <c r="W570" s="100" t="s">
        <v>2825</v>
      </c>
      <c r="X570" s="117">
        <f t="shared" si="142"/>
        <v>0.15714285714285717</v>
      </c>
      <c r="Y570" s="2">
        <v>3</v>
      </c>
      <c r="Z570" s="2" t="s">
        <v>2296</v>
      </c>
      <c r="AA570" s="2">
        <v>415</v>
      </c>
      <c r="AB570" s="2" t="s">
        <v>46</v>
      </c>
      <c r="AC570" s="24" t="s">
        <v>1996</v>
      </c>
      <c r="AD570" s="2" t="s">
        <v>561</v>
      </c>
      <c r="AE570" s="33">
        <v>3</v>
      </c>
      <c r="AF570" s="33" t="s">
        <v>1948</v>
      </c>
      <c r="AG570" s="33">
        <v>60.166868000000001</v>
      </c>
      <c r="AH570" s="98"/>
      <c r="AI570" s="16"/>
      <c r="AJ570" s="98"/>
      <c r="AK570" s="98"/>
      <c r="AL570" s="14" t="s">
        <v>569</v>
      </c>
      <c r="AM570" s="33" t="s">
        <v>571</v>
      </c>
      <c r="AO570" s="98" t="s">
        <v>2447</v>
      </c>
    </row>
    <row r="571" spans="1:41" s="15" customFormat="1" ht="31.5" x14ac:dyDescent="0.25">
      <c r="A571" s="1" t="s">
        <v>1374</v>
      </c>
      <c r="B571" s="98">
        <v>6621012730</v>
      </c>
      <c r="C571" s="16">
        <v>1069621011998</v>
      </c>
      <c r="D571" s="98" t="s">
        <v>828</v>
      </c>
      <c r="E571" s="119" t="s">
        <v>2837</v>
      </c>
      <c r="F571" s="2">
        <v>1</v>
      </c>
      <c r="G571" s="2" t="s">
        <v>43</v>
      </c>
      <c r="H571" s="2">
        <v>3</v>
      </c>
      <c r="I571" s="2" t="s">
        <v>44</v>
      </c>
      <c r="J571" s="2">
        <v>5</v>
      </c>
      <c r="K571" s="2" t="s">
        <v>364</v>
      </c>
      <c r="L571" s="2">
        <v>3</v>
      </c>
      <c r="M571" s="14">
        <v>1.1000000000000001</v>
      </c>
      <c r="N571" s="98">
        <v>1</v>
      </c>
      <c r="O571" s="98">
        <f t="shared" si="141"/>
        <v>3.3000000000000003</v>
      </c>
      <c r="P571" s="98" t="s">
        <v>2824</v>
      </c>
      <c r="Q571" s="98">
        <v>0</v>
      </c>
      <c r="R571" s="98" t="s">
        <v>2824</v>
      </c>
      <c r="S571" s="98" t="s">
        <v>2824</v>
      </c>
      <c r="T571" s="98" t="s">
        <v>2824</v>
      </c>
      <c r="U571" s="34">
        <v>1</v>
      </c>
      <c r="V571" s="2">
        <v>1.1000000000000001</v>
      </c>
      <c r="W571" s="100" t="s">
        <v>2825</v>
      </c>
      <c r="X571" s="117">
        <f t="shared" si="142"/>
        <v>0.15714285714285717</v>
      </c>
      <c r="Y571" s="2">
        <v>3</v>
      </c>
      <c r="Z571" s="2" t="s">
        <v>2296</v>
      </c>
      <c r="AA571" s="2">
        <v>415</v>
      </c>
      <c r="AB571" s="2" t="s">
        <v>46</v>
      </c>
      <c r="AC571" s="24" t="s">
        <v>1996</v>
      </c>
      <c r="AD571" s="2" t="s">
        <v>561</v>
      </c>
      <c r="AE571" s="33">
        <v>11</v>
      </c>
      <c r="AF571" s="33">
        <v>57.479598000000003</v>
      </c>
      <c r="AG571" s="33">
        <v>60.166440000000001</v>
      </c>
      <c r="AH571" s="14"/>
      <c r="AI571" s="14"/>
      <c r="AJ571" s="14"/>
      <c r="AK571" s="14"/>
      <c r="AL571" s="14" t="s">
        <v>569</v>
      </c>
      <c r="AM571" s="33" t="s">
        <v>2232</v>
      </c>
      <c r="AO571" s="98" t="s">
        <v>2447</v>
      </c>
    </row>
    <row r="572" spans="1:41" s="15" customFormat="1" ht="31.5" x14ac:dyDescent="0.25">
      <c r="A572" s="1" t="s">
        <v>1375</v>
      </c>
      <c r="B572" s="98">
        <v>6621012730</v>
      </c>
      <c r="C572" s="16">
        <v>1069621011998</v>
      </c>
      <c r="D572" s="98" t="s">
        <v>828</v>
      </c>
      <c r="E572" s="119" t="s">
        <v>2837</v>
      </c>
      <c r="F572" s="2">
        <v>1</v>
      </c>
      <c r="G572" s="2" t="s">
        <v>43</v>
      </c>
      <c r="H572" s="2">
        <v>3</v>
      </c>
      <c r="I572" s="2" t="s">
        <v>44</v>
      </c>
      <c r="J572" s="2">
        <v>5</v>
      </c>
      <c r="K572" s="2" t="s">
        <v>364</v>
      </c>
      <c r="L572" s="2">
        <v>2</v>
      </c>
      <c r="M572" s="14">
        <v>1.1000000000000001</v>
      </c>
      <c r="N572" s="98">
        <v>1</v>
      </c>
      <c r="O572" s="98">
        <f t="shared" si="141"/>
        <v>2.2000000000000002</v>
      </c>
      <c r="P572" s="98" t="s">
        <v>2824</v>
      </c>
      <c r="Q572" s="98">
        <v>0</v>
      </c>
      <c r="R572" s="98" t="s">
        <v>2824</v>
      </c>
      <c r="S572" s="98" t="s">
        <v>2824</v>
      </c>
      <c r="T572" s="98" t="s">
        <v>2824</v>
      </c>
      <c r="U572" s="34">
        <v>1</v>
      </c>
      <c r="V572" s="2">
        <v>1.1000000000000001</v>
      </c>
      <c r="W572" s="100" t="s">
        <v>2825</v>
      </c>
      <c r="X572" s="117">
        <f t="shared" si="142"/>
        <v>0.15714285714285717</v>
      </c>
      <c r="Y572" s="2">
        <v>3</v>
      </c>
      <c r="Z572" s="2" t="s">
        <v>2296</v>
      </c>
      <c r="AA572" s="2">
        <v>415</v>
      </c>
      <c r="AB572" s="2" t="s">
        <v>46</v>
      </c>
      <c r="AC572" s="24" t="s">
        <v>1996</v>
      </c>
      <c r="AD572" s="2" t="s">
        <v>561</v>
      </c>
      <c r="AE572" s="33">
        <v>10</v>
      </c>
      <c r="AF572" s="33">
        <v>57.479143999999998</v>
      </c>
      <c r="AG572" s="33">
        <v>60.164219000000003</v>
      </c>
      <c r="AH572" s="14"/>
      <c r="AI572" s="14"/>
      <c r="AJ572" s="14"/>
      <c r="AK572" s="14"/>
      <c r="AL572" s="14" t="s">
        <v>569</v>
      </c>
      <c r="AM572" s="33" t="s">
        <v>2604</v>
      </c>
      <c r="AO572" s="98" t="s">
        <v>2447</v>
      </c>
    </row>
    <row r="573" spans="1:41" s="15" customFormat="1" ht="31.5" x14ac:dyDescent="0.25">
      <c r="A573" s="1" t="s">
        <v>1376</v>
      </c>
      <c r="B573" s="98">
        <v>6621012730</v>
      </c>
      <c r="C573" s="16">
        <v>1069621011998</v>
      </c>
      <c r="D573" s="98" t="s">
        <v>828</v>
      </c>
      <c r="E573" s="119" t="s">
        <v>2837</v>
      </c>
      <c r="F573" s="2">
        <v>1</v>
      </c>
      <c r="G573" s="2" t="s">
        <v>43</v>
      </c>
      <c r="H573" s="2">
        <v>3</v>
      </c>
      <c r="I573" s="2" t="s">
        <v>44</v>
      </c>
      <c r="J573" s="2">
        <v>5</v>
      </c>
      <c r="K573" s="2" t="s">
        <v>364</v>
      </c>
      <c r="L573" s="2">
        <v>2</v>
      </c>
      <c r="M573" s="14">
        <v>1.1000000000000001</v>
      </c>
      <c r="N573" s="98">
        <v>1</v>
      </c>
      <c r="O573" s="98">
        <f t="shared" si="141"/>
        <v>2.2000000000000002</v>
      </c>
      <c r="P573" s="98" t="s">
        <v>2824</v>
      </c>
      <c r="Q573" s="98">
        <v>0</v>
      </c>
      <c r="R573" s="98" t="s">
        <v>2824</v>
      </c>
      <c r="S573" s="98" t="s">
        <v>2824</v>
      </c>
      <c r="T573" s="98" t="s">
        <v>2824</v>
      </c>
      <c r="U573" s="34">
        <v>1</v>
      </c>
      <c r="V573" s="2">
        <v>1.1000000000000001</v>
      </c>
      <c r="W573" s="100" t="s">
        <v>2825</v>
      </c>
      <c r="X573" s="117">
        <f t="shared" si="142"/>
        <v>0.15714285714285717</v>
      </c>
      <c r="Y573" s="2">
        <v>3</v>
      </c>
      <c r="Z573" s="2" t="s">
        <v>2296</v>
      </c>
      <c r="AA573" s="2">
        <v>415</v>
      </c>
      <c r="AB573" s="2" t="s">
        <v>46</v>
      </c>
      <c r="AC573" s="24" t="s">
        <v>1996</v>
      </c>
      <c r="AD573" s="2" t="s">
        <v>561</v>
      </c>
      <c r="AE573" s="33">
        <v>7</v>
      </c>
      <c r="AF573" s="33" t="s">
        <v>1949</v>
      </c>
      <c r="AG573" s="33" t="s">
        <v>1950</v>
      </c>
      <c r="AH573" s="14"/>
      <c r="AI573" s="14"/>
      <c r="AJ573" s="14"/>
      <c r="AK573" s="14"/>
      <c r="AL573" s="14" t="s">
        <v>569</v>
      </c>
      <c r="AM573" s="33" t="s">
        <v>2230</v>
      </c>
      <c r="AO573" s="98" t="s">
        <v>2447</v>
      </c>
    </row>
    <row r="574" spans="1:41" s="15" customFormat="1" ht="31.5" x14ac:dyDescent="0.25">
      <c r="A574" s="1" t="s">
        <v>1377</v>
      </c>
      <c r="B574" s="98">
        <v>6621012730</v>
      </c>
      <c r="C574" s="16">
        <v>1069621011998</v>
      </c>
      <c r="D574" s="98" t="s">
        <v>828</v>
      </c>
      <c r="E574" s="119" t="s">
        <v>2837</v>
      </c>
      <c r="F574" s="2">
        <v>1</v>
      </c>
      <c r="G574" s="2" t="s">
        <v>43</v>
      </c>
      <c r="H574" s="2">
        <v>3</v>
      </c>
      <c r="I574" s="2" t="s">
        <v>44</v>
      </c>
      <c r="J574" s="2">
        <v>3</v>
      </c>
      <c r="K574" s="2" t="s">
        <v>128</v>
      </c>
      <c r="L574" s="2">
        <v>1</v>
      </c>
      <c r="M574" s="14">
        <v>1.1000000000000001</v>
      </c>
      <c r="N574" s="98">
        <v>1</v>
      </c>
      <c r="O574" s="98">
        <f t="shared" si="141"/>
        <v>1.1000000000000001</v>
      </c>
      <c r="P574" s="98" t="s">
        <v>2824</v>
      </c>
      <c r="Q574" s="98">
        <v>0</v>
      </c>
      <c r="R574" s="98" t="s">
        <v>2824</v>
      </c>
      <c r="S574" s="98" t="s">
        <v>2824</v>
      </c>
      <c r="T574" s="98" t="s">
        <v>2824</v>
      </c>
      <c r="U574" s="34">
        <v>1</v>
      </c>
      <c r="V574" s="2">
        <v>1.1000000000000001</v>
      </c>
      <c r="W574" s="100" t="s">
        <v>2825</v>
      </c>
      <c r="X574" s="117">
        <f t="shared" si="142"/>
        <v>0.15714285714285717</v>
      </c>
      <c r="Y574" s="2">
        <v>3</v>
      </c>
      <c r="Z574" s="2" t="s">
        <v>2296</v>
      </c>
      <c r="AA574" s="2">
        <v>415</v>
      </c>
      <c r="AB574" s="2" t="s">
        <v>46</v>
      </c>
      <c r="AC574" s="24" t="s">
        <v>1996</v>
      </c>
      <c r="AD574" s="2" t="s">
        <v>562</v>
      </c>
      <c r="AE574" s="33">
        <v>3</v>
      </c>
      <c r="AF574" s="33" t="s">
        <v>1951</v>
      </c>
      <c r="AG574" s="33" t="s">
        <v>1952</v>
      </c>
      <c r="AH574" s="14"/>
      <c r="AI574" s="14"/>
      <c r="AJ574" s="14"/>
      <c r="AK574" s="14"/>
      <c r="AL574" s="14" t="s">
        <v>569</v>
      </c>
      <c r="AM574" s="33" t="s">
        <v>328</v>
      </c>
      <c r="AO574" s="98" t="s">
        <v>2447</v>
      </c>
    </row>
    <row r="575" spans="1:41" s="15" customFormat="1" ht="31.5" x14ac:dyDescent="0.25">
      <c r="A575" s="1" t="s">
        <v>1378</v>
      </c>
      <c r="B575" s="98">
        <v>6621012730</v>
      </c>
      <c r="C575" s="16">
        <v>1069621011998</v>
      </c>
      <c r="D575" s="98" t="s">
        <v>828</v>
      </c>
      <c r="E575" s="119" t="s">
        <v>2837</v>
      </c>
      <c r="F575" s="2">
        <v>1</v>
      </c>
      <c r="G575" s="2" t="s">
        <v>43</v>
      </c>
      <c r="H575" s="2">
        <v>3</v>
      </c>
      <c r="I575" s="2" t="s">
        <v>44</v>
      </c>
      <c r="J575" s="2">
        <v>5</v>
      </c>
      <c r="K575" s="2" t="s">
        <v>364</v>
      </c>
      <c r="L575" s="2">
        <v>1</v>
      </c>
      <c r="M575" s="14">
        <v>1.1000000000000001</v>
      </c>
      <c r="N575" s="98">
        <v>1</v>
      </c>
      <c r="O575" s="98">
        <f t="shared" si="141"/>
        <v>1.1000000000000001</v>
      </c>
      <c r="P575" s="98" t="s">
        <v>2824</v>
      </c>
      <c r="Q575" s="98">
        <v>0</v>
      </c>
      <c r="R575" s="98" t="s">
        <v>2824</v>
      </c>
      <c r="S575" s="98" t="s">
        <v>2824</v>
      </c>
      <c r="T575" s="98" t="s">
        <v>2824</v>
      </c>
      <c r="U575" s="34">
        <v>1</v>
      </c>
      <c r="V575" s="2">
        <v>1.1000000000000001</v>
      </c>
      <c r="W575" s="100" t="s">
        <v>2825</v>
      </c>
      <c r="X575" s="117">
        <f t="shared" si="142"/>
        <v>0.15714285714285717</v>
      </c>
      <c r="Y575" s="2">
        <v>3</v>
      </c>
      <c r="Z575" s="2" t="s">
        <v>2296</v>
      </c>
      <c r="AA575" s="2">
        <v>415</v>
      </c>
      <c r="AB575" s="2" t="s">
        <v>46</v>
      </c>
      <c r="AC575" s="24" t="s">
        <v>1996</v>
      </c>
      <c r="AD575" s="2" t="s">
        <v>562</v>
      </c>
      <c r="AE575" s="33">
        <v>7</v>
      </c>
      <c r="AF575" s="33" t="s">
        <v>1953</v>
      </c>
      <c r="AG575" s="33" t="s">
        <v>1954</v>
      </c>
      <c r="AH575" s="14"/>
      <c r="AI575" s="14"/>
      <c r="AJ575" s="14"/>
      <c r="AK575" s="14"/>
      <c r="AL575" s="14" t="s">
        <v>569</v>
      </c>
      <c r="AM575" s="33" t="s">
        <v>827</v>
      </c>
      <c r="AO575" s="98" t="s">
        <v>2447</v>
      </c>
    </row>
    <row r="576" spans="1:41" s="15" customFormat="1" ht="31.5" x14ac:dyDescent="0.25">
      <c r="A576" s="1" t="s">
        <v>1379</v>
      </c>
      <c r="B576" s="98">
        <v>6621012730</v>
      </c>
      <c r="C576" s="16">
        <v>1069621011998</v>
      </c>
      <c r="D576" s="98" t="s">
        <v>828</v>
      </c>
      <c r="E576" s="119" t="s">
        <v>2837</v>
      </c>
      <c r="F576" s="2">
        <v>1</v>
      </c>
      <c r="G576" s="2" t="s">
        <v>43</v>
      </c>
      <c r="H576" s="2">
        <v>3</v>
      </c>
      <c r="I576" s="2" t="s">
        <v>44</v>
      </c>
      <c r="J576" s="2">
        <v>3</v>
      </c>
      <c r="K576" s="2" t="s">
        <v>128</v>
      </c>
      <c r="L576" s="2">
        <v>2</v>
      </c>
      <c r="M576" s="14">
        <v>1.1000000000000001</v>
      </c>
      <c r="N576" s="98">
        <v>1</v>
      </c>
      <c r="O576" s="98">
        <f t="shared" si="141"/>
        <v>2.2000000000000002</v>
      </c>
      <c r="P576" s="98" t="s">
        <v>2824</v>
      </c>
      <c r="Q576" s="98">
        <v>0</v>
      </c>
      <c r="R576" s="98" t="s">
        <v>2824</v>
      </c>
      <c r="S576" s="98" t="s">
        <v>2824</v>
      </c>
      <c r="T576" s="98" t="s">
        <v>2824</v>
      </c>
      <c r="U576" s="34">
        <v>1</v>
      </c>
      <c r="V576" s="2">
        <v>1.1000000000000001</v>
      </c>
      <c r="W576" s="100" t="s">
        <v>2825</v>
      </c>
      <c r="X576" s="117">
        <f t="shared" si="142"/>
        <v>0.15714285714285717</v>
      </c>
      <c r="Y576" s="2">
        <v>3</v>
      </c>
      <c r="Z576" s="2" t="s">
        <v>2296</v>
      </c>
      <c r="AA576" s="2">
        <v>415</v>
      </c>
      <c r="AB576" s="2" t="s">
        <v>46</v>
      </c>
      <c r="AC576" s="24" t="s">
        <v>1996</v>
      </c>
      <c r="AD576" s="2" t="s">
        <v>323</v>
      </c>
      <c r="AE576" s="33">
        <v>25</v>
      </c>
      <c r="AF576" s="33" t="s">
        <v>1955</v>
      </c>
      <c r="AG576" s="33" t="s">
        <v>1956</v>
      </c>
      <c r="AH576" s="98"/>
      <c r="AI576" s="16"/>
      <c r="AJ576" s="14"/>
      <c r="AK576" s="98"/>
      <c r="AL576" s="14" t="s">
        <v>569</v>
      </c>
      <c r="AM576" s="33" t="s">
        <v>2229</v>
      </c>
      <c r="AO576" s="98" t="s">
        <v>2447</v>
      </c>
    </row>
    <row r="577" spans="1:41" s="15" customFormat="1" ht="31.5" x14ac:dyDescent="0.25">
      <c r="A577" s="1" t="s">
        <v>1380</v>
      </c>
      <c r="B577" s="98">
        <v>6621012730</v>
      </c>
      <c r="C577" s="16">
        <v>1069621011998</v>
      </c>
      <c r="D577" s="98" t="s">
        <v>828</v>
      </c>
      <c r="E577" s="119" t="s">
        <v>2837</v>
      </c>
      <c r="F577" s="2">
        <v>1</v>
      </c>
      <c r="G577" s="2" t="s">
        <v>43</v>
      </c>
      <c r="H577" s="2">
        <v>3</v>
      </c>
      <c r="I577" s="2" t="s">
        <v>44</v>
      </c>
      <c r="J577" s="2">
        <v>5</v>
      </c>
      <c r="K577" s="2" t="s">
        <v>364</v>
      </c>
      <c r="L577" s="2">
        <v>2</v>
      </c>
      <c r="M577" s="14">
        <v>1.1000000000000001</v>
      </c>
      <c r="N577" s="98">
        <v>1</v>
      </c>
      <c r="O577" s="98">
        <f t="shared" si="141"/>
        <v>2.2000000000000002</v>
      </c>
      <c r="P577" s="98" t="s">
        <v>2824</v>
      </c>
      <c r="Q577" s="98">
        <v>0</v>
      </c>
      <c r="R577" s="98" t="s">
        <v>2824</v>
      </c>
      <c r="S577" s="98" t="s">
        <v>2824</v>
      </c>
      <c r="T577" s="98" t="s">
        <v>2824</v>
      </c>
      <c r="U577" s="34">
        <v>1</v>
      </c>
      <c r="V577" s="2">
        <v>1.1000000000000001</v>
      </c>
      <c r="W577" s="100" t="s">
        <v>2825</v>
      </c>
      <c r="X577" s="117">
        <f t="shared" si="142"/>
        <v>0.15714285714285717</v>
      </c>
      <c r="Y577" s="2">
        <v>3</v>
      </c>
      <c r="Z577" s="2" t="s">
        <v>2296</v>
      </c>
      <c r="AA577" s="2">
        <v>415</v>
      </c>
      <c r="AB577" s="2" t="s">
        <v>46</v>
      </c>
      <c r="AC577" s="24" t="s">
        <v>1996</v>
      </c>
      <c r="AD577" s="2" t="s">
        <v>563</v>
      </c>
      <c r="AE577" s="33">
        <v>5</v>
      </c>
      <c r="AF577" s="33" t="s">
        <v>1957</v>
      </c>
      <c r="AG577" s="33" t="s">
        <v>1958</v>
      </c>
      <c r="AH577" s="14"/>
      <c r="AI577" s="14"/>
      <c r="AJ577" s="14"/>
      <c r="AK577" s="14"/>
      <c r="AL577" s="14" t="s">
        <v>50</v>
      </c>
      <c r="AM577" s="33" t="s">
        <v>2598</v>
      </c>
      <c r="AO577" s="98" t="s">
        <v>2447</v>
      </c>
    </row>
    <row r="578" spans="1:41" s="15" customFormat="1" ht="72.75" customHeight="1" x14ac:dyDescent="0.25">
      <c r="A578" s="1" t="s">
        <v>1381</v>
      </c>
      <c r="B578" s="98">
        <v>6621012730</v>
      </c>
      <c r="C578" s="16">
        <v>1069621011998</v>
      </c>
      <c r="D578" s="98" t="s">
        <v>828</v>
      </c>
      <c r="E578" s="119" t="s">
        <v>2837</v>
      </c>
      <c r="F578" s="2">
        <v>1</v>
      </c>
      <c r="G578" s="2" t="s">
        <v>43</v>
      </c>
      <c r="H578" s="2">
        <v>3</v>
      </c>
      <c r="I578" s="2" t="s">
        <v>44</v>
      </c>
      <c r="J578" s="2">
        <v>5</v>
      </c>
      <c r="K578" s="2" t="s">
        <v>364</v>
      </c>
      <c r="L578" s="2">
        <v>1</v>
      </c>
      <c r="M578" s="14">
        <v>1.1000000000000001</v>
      </c>
      <c r="N578" s="98">
        <v>1</v>
      </c>
      <c r="O578" s="98">
        <f t="shared" si="141"/>
        <v>1.1000000000000001</v>
      </c>
      <c r="P578" s="98" t="s">
        <v>2824</v>
      </c>
      <c r="Q578" s="98">
        <v>0</v>
      </c>
      <c r="R578" s="98" t="s">
        <v>2824</v>
      </c>
      <c r="S578" s="98" t="s">
        <v>2824</v>
      </c>
      <c r="T578" s="98" t="s">
        <v>2824</v>
      </c>
      <c r="U578" s="34">
        <v>1</v>
      </c>
      <c r="V578" s="2">
        <v>1.1000000000000001</v>
      </c>
      <c r="W578" s="100" t="s">
        <v>2825</v>
      </c>
      <c r="X578" s="117">
        <f t="shared" si="142"/>
        <v>0.15714285714285717</v>
      </c>
      <c r="Y578" s="2">
        <v>3</v>
      </c>
      <c r="Z578" s="2" t="s">
        <v>2296</v>
      </c>
      <c r="AA578" s="2">
        <v>415</v>
      </c>
      <c r="AB578" s="2" t="s">
        <v>46</v>
      </c>
      <c r="AC578" s="24" t="s">
        <v>1996</v>
      </c>
      <c r="AD578" s="2" t="s">
        <v>564</v>
      </c>
      <c r="AE578" s="33">
        <v>1</v>
      </c>
      <c r="AF578" s="33" t="s">
        <v>1959</v>
      </c>
      <c r="AG578" s="33" t="s">
        <v>1960</v>
      </c>
      <c r="AH578" s="14"/>
      <c r="AI578" s="16"/>
      <c r="AJ578" s="14"/>
      <c r="AK578" s="14"/>
      <c r="AL578" s="14" t="s">
        <v>2599</v>
      </c>
      <c r="AM578" s="98" t="s">
        <v>2600</v>
      </c>
      <c r="AO578" s="98" t="s">
        <v>2447</v>
      </c>
    </row>
    <row r="579" spans="1:41" s="15" customFormat="1" ht="31.5" x14ac:dyDescent="0.25">
      <c r="A579" s="1" t="s">
        <v>1382</v>
      </c>
      <c r="B579" s="98">
        <v>6621012730</v>
      </c>
      <c r="C579" s="16">
        <v>1069621011998</v>
      </c>
      <c r="D579" s="98" t="s">
        <v>828</v>
      </c>
      <c r="E579" s="119" t="s">
        <v>2837</v>
      </c>
      <c r="F579" s="2">
        <v>1</v>
      </c>
      <c r="G579" s="2" t="s">
        <v>43</v>
      </c>
      <c r="H579" s="2">
        <v>5</v>
      </c>
      <c r="I579" s="2" t="s">
        <v>1495</v>
      </c>
      <c r="J579" s="2">
        <v>5</v>
      </c>
      <c r="K579" s="2" t="s">
        <v>364</v>
      </c>
      <c r="L579" s="2">
        <v>1</v>
      </c>
      <c r="M579" s="14">
        <v>1.1000000000000001</v>
      </c>
      <c r="N579" s="98">
        <v>1</v>
      </c>
      <c r="O579" s="98">
        <f t="shared" si="141"/>
        <v>1.1000000000000001</v>
      </c>
      <c r="P579" s="98" t="s">
        <v>2824</v>
      </c>
      <c r="Q579" s="98">
        <v>0</v>
      </c>
      <c r="R579" s="98" t="s">
        <v>2824</v>
      </c>
      <c r="S579" s="98" t="s">
        <v>2824</v>
      </c>
      <c r="T579" s="98" t="s">
        <v>2824</v>
      </c>
      <c r="U579" s="34">
        <v>1</v>
      </c>
      <c r="V579" s="2">
        <v>1.1000000000000001</v>
      </c>
      <c r="W579" s="100" t="s">
        <v>2825</v>
      </c>
      <c r="X579" s="117">
        <f t="shared" si="142"/>
        <v>0.15714285714285717</v>
      </c>
      <c r="Y579" s="2">
        <v>3</v>
      </c>
      <c r="Z579" s="2" t="s">
        <v>2296</v>
      </c>
      <c r="AA579" s="2">
        <v>415</v>
      </c>
      <c r="AB579" s="2" t="s">
        <v>46</v>
      </c>
      <c r="AC579" s="24" t="s">
        <v>1996</v>
      </c>
      <c r="AD579" s="2" t="s">
        <v>57</v>
      </c>
      <c r="AE579" s="33" t="s">
        <v>565</v>
      </c>
      <c r="AF579" s="33" t="s">
        <v>1961</v>
      </c>
      <c r="AG579" s="33" t="s">
        <v>1962</v>
      </c>
      <c r="AH579" s="98"/>
      <c r="AI579" s="98"/>
      <c r="AJ579" s="14"/>
      <c r="AK579" s="98"/>
      <c r="AL579" s="14" t="s">
        <v>569</v>
      </c>
      <c r="AM579" s="33" t="s">
        <v>572</v>
      </c>
      <c r="AO579" s="98" t="s">
        <v>2447</v>
      </c>
    </row>
    <row r="580" spans="1:41" s="15" customFormat="1" ht="31.5" x14ac:dyDescent="0.25">
      <c r="A580" s="1" t="s">
        <v>1383</v>
      </c>
      <c r="B580" s="98">
        <v>6621012730</v>
      </c>
      <c r="C580" s="16">
        <v>1069621011998</v>
      </c>
      <c r="D580" s="98" t="s">
        <v>828</v>
      </c>
      <c r="E580" s="119" t="s">
        <v>2837</v>
      </c>
      <c r="F580" s="2">
        <v>1</v>
      </c>
      <c r="G580" s="2" t="s">
        <v>43</v>
      </c>
      <c r="H580" s="2">
        <v>3</v>
      </c>
      <c r="I580" s="2" t="s">
        <v>44</v>
      </c>
      <c r="J580" s="2">
        <v>5</v>
      </c>
      <c r="K580" s="2" t="s">
        <v>364</v>
      </c>
      <c r="L580" s="2">
        <v>1</v>
      </c>
      <c r="M580" s="14">
        <v>1.1000000000000001</v>
      </c>
      <c r="N580" s="98">
        <v>1</v>
      </c>
      <c r="O580" s="98">
        <f t="shared" si="141"/>
        <v>1.1000000000000001</v>
      </c>
      <c r="P580" s="98" t="s">
        <v>2824</v>
      </c>
      <c r="Q580" s="98">
        <v>0</v>
      </c>
      <c r="R580" s="98" t="s">
        <v>2824</v>
      </c>
      <c r="S580" s="98" t="s">
        <v>2824</v>
      </c>
      <c r="T580" s="98" t="s">
        <v>2824</v>
      </c>
      <c r="U580" s="2">
        <v>1</v>
      </c>
      <c r="V580" s="2">
        <v>1.1000000000000001</v>
      </c>
      <c r="W580" s="100" t="s">
        <v>2825</v>
      </c>
      <c r="X580" s="117">
        <f t="shared" si="142"/>
        <v>0.15714285714285717</v>
      </c>
      <c r="Y580" s="2">
        <v>3</v>
      </c>
      <c r="Z580" s="2" t="s">
        <v>2296</v>
      </c>
      <c r="AA580" s="2">
        <v>415</v>
      </c>
      <c r="AB580" s="2" t="s">
        <v>46</v>
      </c>
      <c r="AC580" s="24" t="s">
        <v>1996</v>
      </c>
      <c r="AD580" s="2" t="s">
        <v>57</v>
      </c>
      <c r="AE580" s="33" t="s">
        <v>566</v>
      </c>
      <c r="AF580" s="33" t="s">
        <v>1963</v>
      </c>
      <c r="AG580" s="33" t="s">
        <v>1964</v>
      </c>
      <c r="AH580" s="14"/>
      <c r="AI580" s="14"/>
      <c r="AJ580" s="14"/>
      <c r="AK580" s="14"/>
      <c r="AL580" s="14" t="s">
        <v>2599</v>
      </c>
      <c r="AM580" s="33" t="s">
        <v>492</v>
      </c>
      <c r="AO580" s="98" t="s">
        <v>2447</v>
      </c>
    </row>
    <row r="581" spans="1:41" s="15" customFormat="1" ht="31.5" x14ac:dyDescent="0.25">
      <c r="A581" s="1" t="s">
        <v>1384</v>
      </c>
      <c r="B581" s="98">
        <v>6621012730</v>
      </c>
      <c r="C581" s="16">
        <v>1069621011998</v>
      </c>
      <c r="D581" s="98" t="s">
        <v>828</v>
      </c>
      <c r="E581" s="119" t="s">
        <v>2837</v>
      </c>
      <c r="F581" s="2">
        <v>1</v>
      </c>
      <c r="G581" s="2" t="s">
        <v>43</v>
      </c>
      <c r="H581" s="2">
        <v>3</v>
      </c>
      <c r="I581" s="2" t="s">
        <v>44</v>
      </c>
      <c r="J581" s="2">
        <v>5</v>
      </c>
      <c r="K581" s="2" t="s">
        <v>364</v>
      </c>
      <c r="L581" s="2">
        <v>1</v>
      </c>
      <c r="M581" s="14">
        <v>1.1000000000000001</v>
      </c>
      <c r="N581" s="98">
        <v>1</v>
      </c>
      <c r="O581" s="98">
        <f t="shared" si="141"/>
        <v>1.1000000000000001</v>
      </c>
      <c r="P581" s="98" t="s">
        <v>2824</v>
      </c>
      <c r="Q581" s="98">
        <v>0</v>
      </c>
      <c r="R581" s="98" t="s">
        <v>2824</v>
      </c>
      <c r="S581" s="98" t="s">
        <v>2824</v>
      </c>
      <c r="T581" s="98" t="s">
        <v>2824</v>
      </c>
      <c r="U581" s="34">
        <v>1</v>
      </c>
      <c r="V581" s="2">
        <v>1.1000000000000001</v>
      </c>
      <c r="W581" s="100" t="s">
        <v>2825</v>
      </c>
      <c r="X581" s="117">
        <f t="shared" si="142"/>
        <v>0.15714285714285717</v>
      </c>
      <c r="Y581" s="2">
        <v>3</v>
      </c>
      <c r="Z581" s="2" t="s">
        <v>2296</v>
      </c>
      <c r="AA581" s="2">
        <v>415</v>
      </c>
      <c r="AB581" s="2" t="s">
        <v>46</v>
      </c>
      <c r="AC581" s="24" t="s">
        <v>1996</v>
      </c>
      <c r="AD581" s="2" t="s">
        <v>57</v>
      </c>
      <c r="AE581" s="33">
        <v>48</v>
      </c>
      <c r="AF581" s="33" t="s">
        <v>1965</v>
      </c>
      <c r="AG581" s="33" t="s">
        <v>1966</v>
      </c>
      <c r="AH581" s="14"/>
      <c r="AI581" s="14"/>
      <c r="AJ581" s="14"/>
      <c r="AK581" s="14"/>
      <c r="AL581" s="14" t="s">
        <v>569</v>
      </c>
      <c r="AM581" s="33" t="s">
        <v>573</v>
      </c>
      <c r="AO581" s="98" t="s">
        <v>2447</v>
      </c>
    </row>
    <row r="582" spans="1:41" s="15" customFormat="1" ht="31.5" x14ac:dyDescent="0.25">
      <c r="A582" s="1" t="s">
        <v>1385</v>
      </c>
      <c r="B582" s="98">
        <v>6621012730</v>
      </c>
      <c r="C582" s="16">
        <v>1069621011998</v>
      </c>
      <c r="D582" s="98" t="s">
        <v>828</v>
      </c>
      <c r="E582" s="119" t="s">
        <v>2837</v>
      </c>
      <c r="F582" s="2">
        <v>1</v>
      </c>
      <c r="G582" s="2" t="s">
        <v>43</v>
      </c>
      <c r="H582" s="2">
        <v>3</v>
      </c>
      <c r="I582" s="2" t="s">
        <v>44</v>
      </c>
      <c r="J582" s="2">
        <v>5</v>
      </c>
      <c r="K582" s="2" t="s">
        <v>364</v>
      </c>
      <c r="L582" s="2">
        <v>2</v>
      </c>
      <c r="M582" s="14">
        <v>1.1000000000000001</v>
      </c>
      <c r="N582" s="98">
        <v>1</v>
      </c>
      <c r="O582" s="98">
        <f t="shared" si="141"/>
        <v>2.2000000000000002</v>
      </c>
      <c r="P582" s="98" t="s">
        <v>2824</v>
      </c>
      <c r="Q582" s="98">
        <v>0</v>
      </c>
      <c r="R582" s="98" t="s">
        <v>2824</v>
      </c>
      <c r="S582" s="98" t="s">
        <v>2824</v>
      </c>
      <c r="T582" s="98" t="s">
        <v>2824</v>
      </c>
      <c r="U582" s="2">
        <v>1</v>
      </c>
      <c r="V582" s="2">
        <v>1.1000000000000001</v>
      </c>
      <c r="W582" s="100" t="s">
        <v>2825</v>
      </c>
      <c r="X582" s="117">
        <f t="shared" si="142"/>
        <v>0.15714285714285717</v>
      </c>
      <c r="Y582" s="2">
        <v>3</v>
      </c>
      <c r="Z582" s="2" t="s">
        <v>2296</v>
      </c>
      <c r="AA582" s="2">
        <v>415</v>
      </c>
      <c r="AB582" s="2" t="s">
        <v>46</v>
      </c>
      <c r="AC582" s="24" t="s">
        <v>1996</v>
      </c>
      <c r="AD582" s="2" t="s">
        <v>65</v>
      </c>
      <c r="AE582" s="33">
        <v>2</v>
      </c>
      <c r="AF582" s="33" t="s">
        <v>1967</v>
      </c>
      <c r="AG582" s="33" t="s">
        <v>1968</v>
      </c>
      <c r="AH582" s="14"/>
      <c r="AI582" s="14"/>
      <c r="AJ582" s="14"/>
      <c r="AK582" s="14"/>
      <c r="AL582" s="14" t="s">
        <v>2602</v>
      </c>
      <c r="AM582" s="33" t="s">
        <v>2603</v>
      </c>
      <c r="AO582" s="98" t="s">
        <v>2447</v>
      </c>
    </row>
    <row r="583" spans="1:41" s="15" customFormat="1" ht="31.5" x14ac:dyDescent="0.25">
      <c r="A583" s="1" t="s">
        <v>1386</v>
      </c>
      <c r="B583" s="16">
        <v>662100110301</v>
      </c>
      <c r="C583" s="16">
        <v>304662120100022</v>
      </c>
      <c r="D583" s="14" t="s">
        <v>2699</v>
      </c>
      <c r="E583" s="2" t="s">
        <v>2700</v>
      </c>
      <c r="F583" s="2">
        <v>3</v>
      </c>
      <c r="G583" s="2" t="s">
        <v>1605</v>
      </c>
      <c r="H583" s="2">
        <v>3</v>
      </c>
      <c r="I583" s="2" t="s">
        <v>44</v>
      </c>
      <c r="J583" s="2">
        <v>2</v>
      </c>
      <c r="K583" s="2" t="s">
        <v>45</v>
      </c>
      <c r="L583" s="2">
        <v>1</v>
      </c>
      <c r="M583" s="14">
        <v>1.1000000000000001</v>
      </c>
      <c r="N583" s="98">
        <v>1</v>
      </c>
      <c r="O583" s="98">
        <f t="shared" si="141"/>
        <v>1.1000000000000001</v>
      </c>
      <c r="P583" s="98" t="s">
        <v>2824</v>
      </c>
      <c r="Q583" s="98">
        <v>0</v>
      </c>
      <c r="R583" s="98" t="s">
        <v>2824</v>
      </c>
      <c r="S583" s="98" t="s">
        <v>2824</v>
      </c>
      <c r="T583" s="98" t="s">
        <v>2824</v>
      </c>
      <c r="U583" s="98" t="s">
        <v>2824</v>
      </c>
      <c r="V583" s="98" t="s">
        <v>2824</v>
      </c>
      <c r="W583" s="98" t="s">
        <v>2824</v>
      </c>
      <c r="X583" s="98" t="s">
        <v>2824</v>
      </c>
      <c r="Y583" s="98" t="s">
        <v>2824</v>
      </c>
      <c r="Z583" s="98" t="s">
        <v>2824</v>
      </c>
      <c r="AA583" s="97">
        <v>415</v>
      </c>
      <c r="AB583" s="97" t="s">
        <v>46</v>
      </c>
      <c r="AC583" s="24" t="s">
        <v>1996</v>
      </c>
      <c r="AD583" s="2" t="s">
        <v>57</v>
      </c>
      <c r="AE583" s="2">
        <v>62</v>
      </c>
      <c r="AF583" s="33" t="s">
        <v>2701</v>
      </c>
      <c r="AG583" s="33" t="s">
        <v>2702</v>
      </c>
      <c r="AH583" s="14"/>
      <c r="AI583" s="16"/>
      <c r="AJ583" s="14"/>
      <c r="AK583" s="14"/>
      <c r="AL583" s="14"/>
      <c r="AM583" s="33"/>
      <c r="AO583" s="98" t="s">
        <v>2452</v>
      </c>
    </row>
    <row r="584" spans="1:41" s="15" customFormat="1" ht="31.5" x14ac:dyDescent="0.25">
      <c r="A584" s="1" t="s">
        <v>1387</v>
      </c>
      <c r="B584" s="98">
        <v>6621012730</v>
      </c>
      <c r="C584" s="16">
        <v>1069621011998</v>
      </c>
      <c r="D584" s="98" t="s">
        <v>828</v>
      </c>
      <c r="E584" s="119" t="s">
        <v>2837</v>
      </c>
      <c r="F584" s="2">
        <v>2</v>
      </c>
      <c r="G584" s="2" t="s">
        <v>1800</v>
      </c>
      <c r="H584" s="2">
        <v>3</v>
      </c>
      <c r="I584" s="2" t="s">
        <v>44</v>
      </c>
      <c r="J584" s="2">
        <v>1</v>
      </c>
      <c r="K584" s="2" t="s">
        <v>613</v>
      </c>
      <c r="L584" s="2">
        <v>2</v>
      </c>
      <c r="M584" s="14">
        <v>1.1000000000000001</v>
      </c>
      <c r="N584" s="98">
        <v>1</v>
      </c>
      <c r="O584" s="98">
        <f t="shared" si="141"/>
        <v>2.2000000000000002</v>
      </c>
      <c r="P584" s="98" t="s">
        <v>2824</v>
      </c>
      <c r="Q584" s="98">
        <v>0</v>
      </c>
      <c r="R584" s="98" t="s">
        <v>2824</v>
      </c>
      <c r="S584" s="98" t="s">
        <v>2824</v>
      </c>
      <c r="T584" s="98" t="s">
        <v>2824</v>
      </c>
      <c r="U584" s="2">
        <v>1</v>
      </c>
      <c r="V584" s="2">
        <v>1.1000000000000001</v>
      </c>
      <c r="W584" s="100" t="s">
        <v>2825</v>
      </c>
      <c r="X584" s="117">
        <f t="shared" ref="X584:X585" si="143">U584*V584/7</f>
        <v>0.15714285714285717</v>
      </c>
      <c r="Y584" s="2">
        <v>3</v>
      </c>
      <c r="Z584" s="2" t="s">
        <v>2296</v>
      </c>
      <c r="AA584" s="2">
        <v>415</v>
      </c>
      <c r="AB584" s="2" t="s">
        <v>46</v>
      </c>
      <c r="AC584" s="24" t="s">
        <v>1996</v>
      </c>
      <c r="AD584" s="2" t="s">
        <v>567</v>
      </c>
      <c r="AE584" s="33">
        <v>19</v>
      </c>
      <c r="AF584" s="33" t="s">
        <v>1969</v>
      </c>
      <c r="AG584" s="33" t="s">
        <v>1970</v>
      </c>
      <c r="AH584" s="14"/>
      <c r="AI584" s="14"/>
      <c r="AJ584" s="14"/>
      <c r="AK584" s="14"/>
      <c r="AL584" s="14" t="s">
        <v>569</v>
      </c>
      <c r="AM584" s="33" t="s">
        <v>323</v>
      </c>
      <c r="AO584" s="98" t="s">
        <v>2447</v>
      </c>
    </row>
    <row r="585" spans="1:41" s="15" customFormat="1" ht="45" customHeight="1" x14ac:dyDescent="0.25">
      <c r="A585" s="96" t="s">
        <v>1388</v>
      </c>
      <c r="B585" s="98">
        <v>6621012730</v>
      </c>
      <c r="C585" s="16">
        <v>1069621011998</v>
      </c>
      <c r="D585" s="98" t="s">
        <v>828</v>
      </c>
      <c r="E585" s="119" t="s">
        <v>2837</v>
      </c>
      <c r="F585" s="2">
        <v>1</v>
      </c>
      <c r="G585" s="2" t="s">
        <v>43</v>
      </c>
      <c r="H585" s="2">
        <v>3</v>
      </c>
      <c r="I585" s="2" t="s">
        <v>44</v>
      </c>
      <c r="J585" s="2">
        <v>5</v>
      </c>
      <c r="K585" s="2" t="s">
        <v>364</v>
      </c>
      <c r="L585" s="2">
        <v>5</v>
      </c>
      <c r="M585" s="14">
        <v>1.1000000000000001</v>
      </c>
      <c r="N585" s="98">
        <v>1</v>
      </c>
      <c r="O585" s="98">
        <f t="shared" si="141"/>
        <v>5.5</v>
      </c>
      <c r="P585" s="98" t="s">
        <v>2824</v>
      </c>
      <c r="Q585" s="98">
        <v>0</v>
      </c>
      <c r="R585" s="98" t="s">
        <v>2824</v>
      </c>
      <c r="S585" s="98" t="s">
        <v>2824</v>
      </c>
      <c r="T585" s="98" t="s">
        <v>2824</v>
      </c>
      <c r="U585" s="2">
        <v>1</v>
      </c>
      <c r="V585" s="2">
        <v>1.1000000000000001</v>
      </c>
      <c r="W585" s="100" t="s">
        <v>2825</v>
      </c>
      <c r="X585" s="117">
        <f t="shared" si="143"/>
        <v>0.15714285714285717</v>
      </c>
      <c r="Y585" s="2">
        <v>3</v>
      </c>
      <c r="Z585" s="2" t="s">
        <v>2296</v>
      </c>
      <c r="AA585" s="2">
        <v>415</v>
      </c>
      <c r="AB585" s="2" t="s">
        <v>46</v>
      </c>
      <c r="AC585" s="24" t="s">
        <v>1996</v>
      </c>
      <c r="AD585" s="2" t="s">
        <v>57</v>
      </c>
      <c r="AE585" s="33">
        <v>64</v>
      </c>
      <c r="AF585" s="33" t="s">
        <v>1971</v>
      </c>
      <c r="AG585" s="33" t="s">
        <v>1972</v>
      </c>
      <c r="AH585" s="98"/>
      <c r="AI585" s="16"/>
      <c r="AJ585" s="98"/>
      <c r="AK585" s="98"/>
      <c r="AL585" s="14" t="s">
        <v>569</v>
      </c>
      <c r="AM585" s="33" t="s">
        <v>574</v>
      </c>
      <c r="AO585" s="98" t="s">
        <v>2447</v>
      </c>
    </row>
    <row r="586" spans="1:41" s="15" customFormat="1" ht="62.25" customHeight="1" x14ac:dyDescent="0.25">
      <c r="A586" s="1" t="s">
        <v>1389</v>
      </c>
      <c r="B586" s="17">
        <v>6621002530</v>
      </c>
      <c r="C586" s="16">
        <v>1026601327939</v>
      </c>
      <c r="D586" s="98" t="s">
        <v>2838</v>
      </c>
      <c r="E586" s="98" t="s">
        <v>2775</v>
      </c>
      <c r="F586" s="2">
        <v>1</v>
      </c>
      <c r="G586" s="2" t="s">
        <v>43</v>
      </c>
      <c r="H586" s="2">
        <v>1</v>
      </c>
      <c r="I586" s="2" t="s">
        <v>127</v>
      </c>
      <c r="J586" s="2">
        <v>3</v>
      </c>
      <c r="K586" s="2" t="s">
        <v>128</v>
      </c>
      <c r="L586" s="17">
        <v>1</v>
      </c>
      <c r="M586" s="14" t="s">
        <v>1819</v>
      </c>
      <c r="N586" s="98">
        <v>1</v>
      </c>
      <c r="O586" s="98">
        <f t="shared" si="141"/>
        <v>0.75</v>
      </c>
      <c r="P586" s="98" t="s">
        <v>2824</v>
      </c>
      <c r="Q586" s="98">
        <v>0</v>
      </c>
      <c r="R586" s="98" t="s">
        <v>2824</v>
      </c>
      <c r="S586" s="98" t="s">
        <v>2824</v>
      </c>
      <c r="T586" s="98" t="s">
        <v>2824</v>
      </c>
      <c r="U586" s="98" t="s">
        <v>2824</v>
      </c>
      <c r="V586" s="98" t="s">
        <v>2824</v>
      </c>
      <c r="W586" s="98" t="s">
        <v>2824</v>
      </c>
      <c r="X586" s="98" t="s">
        <v>2824</v>
      </c>
      <c r="Y586" s="98" t="s">
        <v>2824</v>
      </c>
      <c r="Z586" s="98" t="s">
        <v>2824</v>
      </c>
      <c r="AA586" s="2">
        <v>415</v>
      </c>
      <c r="AB586" s="2" t="s">
        <v>46</v>
      </c>
      <c r="AC586" s="24" t="s">
        <v>1996</v>
      </c>
      <c r="AD586" s="1" t="s">
        <v>57</v>
      </c>
      <c r="AE586" s="1">
        <v>35</v>
      </c>
      <c r="AF586" s="1" t="s">
        <v>2023</v>
      </c>
      <c r="AG586" s="1" t="s">
        <v>1973</v>
      </c>
      <c r="AH586" s="14" t="s">
        <v>229</v>
      </c>
      <c r="AI586" s="17">
        <v>6621002530</v>
      </c>
      <c r="AJ586" s="62" t="s">
        <v>568</v>
      </c>
      <c r="AK586" s="14" t="s">
        <v>2775</v>
      </c>
      <c r="AL586" s="14"/>
      <c r="AM586" s="14"/>
      <c r="AO586" s="98" t="s">
        <v>2450</v>
      </c>
    </row>
    <row r="587" spans="1:41" s="22" customFormat="1" ht="47.25" x14ac:dyDescent="0.25">
      <c r="A587" s="1" t="s">
        <v>1390</v>
      </c>
      <c r="B587" s="1">
        <v>6621017985</v>
      </c>
      <c r="C587" s="26">
        <v>1116621000143</v>
      </c>
      <c r="D587" s="2" t="s">
        <v>711</v>
      </c>
      <c r="E587" s="2" t="s">
        <v>713</v>
      </c>
      <c r="F587" s="1">
        <v>1</v>
      </c>
      <c r="G587" s="1" t="s">
        <v>603</v>
      </c>
      <c r="H587" s="1">
        <v>3</v>
      </c>
      <c r="I587" s="1" t="s">
        <v>714</v>
      </c>
      <c r="J587" s="1">
        <v>2</v>
      </c>
      <c r="K587" s="1" t="s">
        <v>715</v>
      </c>
      <c r="L587" s="1">
        <v>1</v>
      </c>
      <c r="M587" s="2" t="s">
        <v>1819</v>
      </c>
      <c r="N587" s="98">
        <v>1</v>
      </c>
      <c r="O587" s="98">
        <f t="shared" si="141"/>
        <v>0.75</v>
      </c>
      <c r="P587" s="98" t="s">
        <v>2824</v>
      </c>
      <c r="Q587" s="98">
        <v>0</v>
      </c>
      <c r="R587" s="98" t="s">
        <v>2824</v>
      </c>
      <c r="S587" s="98" t="s">
        <v>2824</v>
      </c>
      <c r="T587" s="98" t="s">
        <v>2824</v>
      </c>
      <c r="U587" s="98" t="s">
        <v>2824</v>
      </c>
      <c r="V587" s="98" t="s">
        <v>2824</v>
      </c>
      <c r="W587" s="98" t="s">
        <v>2824</v>
      </c>
      <c r="X587" s="98" t="s">
        <v>2824</v>
      </c>
      <c r="Y587" s="98" t="s">
        <v>2824</v>
      </c>
      <c r="Z587" s="98" t="s">
        <v>2824</v>
      </c>
      <c r="AA587" s="1">
        <v>415</v>
      </c>
      <c r="AB587" s="2" t="s">
        <v>46</v>
      </c>
      <c r="AC587" s="24" t="s">
        <v>1996</v>
      </c>
      <c r="AD587" s="1" t="s">
        <v>2045</v>
      </c>
      <c r="AE587" s="1">
        <v>2</v>
      </c>
      <c r="AF587" s="1" t="s">
        <v>716</v>
      </c>
      <c r="AG587" s="1" t="s">
        <v>717</v>
      </c>
      <c r="AH587" s="2" t="s">
        <v>653</v>
      </c>
      <c r="AI587" s="1">
        <v>6621017985</v>
      </c>
      <c r="AJ587" s="2" t="s">
        <v>722</v>
      </c>
      <c r="AK587" s="2" t="s">
        <v>723</v>
      </c>
      <c r="AL587" s="2"/>
      <c r="AM587" s="2"/>
      <c r="AO587" s="98" t="s">
        <v>2454</v>
      </c>
    </row>
    <row r="588" spans="1:41" s="22" customFormat="1" ht="47.25" x14ac:dyDescent="0.25">
      <c r="A588" s="1" t="s">
        <v>1391</v>
      </c>
      <c r="B588" s="1">
        <v>6621017985</v>
      </c>
      <c r="C588" s="26">
        <v>1116621000143</v>
      </c>
      <c r="D588" s="2" t="s">
        <v>712</v>
      </c>
      <c r="E588" s="2" t="s">
        <v>713</v>
      </c>
      <c r="F588" s="1">
        <v>1</v>
      </c>
      <c r="G588" s="1" t="s">
        <v>603</v>
      </c>
      <c r="H588" s="1">
        <v>1</v>
      </c>
      <c r="I588" s="1" t="s">
        <v>625</v>
      </c>
      <c r="J588" s="1">
        <v>2</v>
      </c>
      <c r="K588" s="1" t="s">
        <v>715</v>
      </c>
      <c r="L588" s="1">
        <v>1</v>
      </c>
      <c r="M588" s="2" t="s">
        <v>1819</v>
      </c>
      <c r="N588" s="98">
        <v>1</v>
      </c>
      <c r="O588" s="98">
        <f t="shared" si="141"/>
        <v>0.75</v>
      </c>
      <c r="P588" s="98" t="s">
        <v>2824</v>
      </c>
      <c r="Q588" s="98">
        <v>0</v>
      </c>
      <c r="R588" s="98" t="s">
        <v>2824</v>
      </c>
      <c r="S588" s="98" t="s">
        <v>2824</v>
      </c>
      <c r="T588" s="98" t="s">
        <v>2824</v>
      </c>
      <c r="U588" s="98" t="s">
        <v>2824</v>
      </c>
      <c r="V588" s="98" t="s">
        <v>2824</v>
      </c>
      <c r="W588" s="98" t="s">
        <v>2824</v>
      </c>
      <c r="X588" s="98" t="s">
        <v>2824</v>
      </c>
      <c r="Y588" s="98" t="s">
        <v>2824</v>
      </c>
      <c r="Z588" s="98" t="s">
        <v>2824</v>
      </c>
      <c r="AA588" s="1">
        <v>415</v>
      </c>
      <c r="AB588" s="2" t="s">
        <v>46</v>
      </c>
      <c r="AC588" s="24" t="s">
        <v>1996</v>
      </c>
      <c r="AD588" s="1" t="s">
        <v>561</v>
      </c>
      <c r="AE588" s="1">
        <v>4</v>
      </c>
      <c r="AF588" s="1" t="s">
        <v>718</v>
      </c>
      <c r="AG588" s="1" t="s">
        <v>719</v>
      </c>
      <c r="AH588" s="2" t="s">
        <v>653</v>
      </c>
      <c r="AI588" s="1">
        <v>6621017985</v>
      </c>
      <c r="AJ588" s="2" t="s">
        <v>722</v>
      </c>
      <c r="AK588" s="43" t="s">
        <v>724</v>
      </c>
      <c r="AL588" s="2"/>
      <c r="AM588" s="2"/>
      <c r="AO588" s="98" t="s">
        <v>2454</v>
      </c>
    </row>
    <row r="589" spans="1:41" s="22" customFormat="1" ht="47.25" x14ac:dyDescent="0.25">
      <c r="A589" s="1" t="s">
        <v>1392</v>
      </c>
      <c r="B589" s="1">
        <v>6621017985</v>
      </c>
      <c r="C589" s="26">
        <v>1116621000143</v>
      </c>
      <c r="D589" s="2" t="s">
        <v>711</v>
      </c>
      <c r="E589" s="2" t="s">
        <v>713</v>
      </c>
      <c r="F589" s="1">
        <v>1</v>
      </c>
      <c r="G589" s="1" t="s">
        <v>603</v>
      </c>
      <c r="H589" s="1">
        <v>1</v>
      </c>
      <c r="I589" s="1" t="s">
        <v>625</v>
      </c>
      <c r="J589" s="1">
        <v>2</v>
      </c>
      <c r="K589" s="1" t="s">
        <v>715</v>
      </c>
      <c r="L589" s="1">
        <v>1</v>
      </c>
      <c r="M589" s="2" t="s">
        <v>1819</v>
      </c>
      <c r="N589" s="98">
        <v>1</v>
      </c>
      <c r="O589" s="98">
        <f t="shared" si="141"/>
        <v>0.75</v>
      </c>
      <c r="P589" s="98" t="s">
        <v>2824</v>
      </c>
      <c r="Q589" s="98">
        <v>0</v>
      </c>
      <c r="R589" s="98" t="s">
        <v>2824</v>
      </c>
      <c r="S589" s="98" t="s">
        <v>2824</v>
      </c>
      <c r="T589" s="98" t="s">
        <v>2824</v>
      </c>
      <c r="U589" s="98" t="s">
        <v>2824</v>
      </c>
      <c r="V589" s="98" t="s">
        <v>2824</v>
      </c>
      <c r="W589" s="98" t="s">
        <v>2824</v>
      </c>
      <c r="X589" s="98" t="s">
        <v>2824</v>
      </c>
      <c r="Y589" s="98" t="s">
        <v>2824</v>
      </c>
      <c r="Z589" s="98" t="s">
        <v>2824</v>
      </c>
      <c r="AA589" s="1">
        <v>415</v>
      </c>
      <c r="AB589" s="2" t="s">
        <v>46</v>
      </c>
      <c r="AC589" s="24" t="s">
        <v>1996</v>
      </c>
      <c r="AD589" s="1" t="s">
        <v>561</v>
      </c>
      <c r="AE589" s="1">
        <v>8</v>
      </c>
      <c r="AF589" s="1" t="s">
        <v>720</v>
      </c>
      <c r="AG589" s="1" t="s">
        <v>721</v>
      </c>
      <c r="AH589" s="2" t="s">
        <v>653</v>
      </c>
      <c r="AI589" s="1">
        <v>6621017985</v>
      </c>
      <c r="AJ589" s="2" t="s">
        <v>722</v>
      </c>
      <c r="AK589" s="2" t="s">
        <v>725</v>
      </c>
      <c r="AL589" s="2"/>
      <c r="AM589" s="2"/>
      <c r="AO589" s="98" t="s">
        <v>2454</v>
      </c>
    </row>
    <row r="590" spans="1:41" s="22" customFormat="1" ht="73.5" customHeight="1" x14ac:dyDescent="0.25">
      <c r="A590" s="1" t="s">
        <v>1393</v>
      </c>
      <c r="B590" s="5" t="s">
        <v>2411</v>
      </c>
      <c r="C590" s="29" t="s">
        <v>2412</v>
      </c>
      <c r="D590" s="5" t="s">
        <v>2409</v>
      </c>
      <c r="E590" s="2" t="s">
        <v>782</v>
      </c>
      <c r="F590" s="1">
        <v>1</v>
      </c>
      <c r="G590" s="1" t="s">
        <v>43</v>
      </c>
      <c r="H590" s="1">
        <v>3</v>
      </c>
      <c r="I590" s="1" t="s">
        <v>44</v>
      </c>
      <c r="J590" s="1">
        <v>2</v>
      </c>
      <c r="K590" s="1" t="s">
        <v>45</v>
      </c>
      <c r="L590" s="2" t="s">
        <v>2190</v>
      </c>
      <c r="M590" s="2" t="s">
        <v>2410</v>
      </c>
      <c r="N590" s="98">
        <v>1</v>
      </c>
      <c r="O590" s="98" t="s">
        <v>2822</v>
      </c>
      <c r="P590" s="98" t="s">
        <v>2824</v>
      </c>
      <c r="Q590" s="98">
        <v>0</v>
      </c>
      <c r="R590" s="98" t="s">
        <v>2824</v>
      </c>
      <c r="S590" s="98" t="s">
        <v>2824</v>
      </c>
      <c r="T590" s="98" t="s">
        <v>2824</v>
      </c>
      <c r="U590" s="98" t="s">
        <v>2824</v>
      </c>
      <c r="V590" s="98" t="s">
        <v>2824</v>
      </c>
      <c r="W590" s="98" t="s">
        <v>2824</v>
      </c>
      <c r="X590" s="98" t="s">
        <v>2824</v>
      </c>
      <c r="Y590" s="98" t="s">
        <v>2824</v>
      </c>
      <c r="Z590" s="98" t="s">
        <v>2824</v>
      </c>
      <c r="AA590" s="1">
        <v>415</v>
      </c>
      <c r="AB590" s="2" t="s">
        <v>46</v>
      </c>
      <c r="AC590" s="24" t="s">
        <v>1996</v>
      </c>
      <c r="AD590" s="24" t="s">
        <v>561</v>
      </c>
      <c r="AE590" s="24">
        <v>2</v>
      </c>
      <c r="AF590" s="24" t="s">
        <v>783</v>
      </c>
      <c r="AG590" s="24" t="s">
        <v>784</v>
      </c>
      <c r="AH590" s="2" t="s">
        <v>706</v>
      </c>
      <c r="AI590" s="5" t="s">
        <v>2411</v>
      </c>
      <c r="AJ590" s="5" t="s">
        <v>2409</v>
      </c>
      <c r="AK590" s="2" t="s">
        <v>782</v>
      </c>
      <c r="AL590" s="2"/>
      <c r="AM590" s="2"/>
      <c r="AO590" s="98" t="s">
        <v>2449</v>
      </c>
    </row>
    <row r="591" spans="1:41" s="22" customFormat="1" ht="42.75" customHeight="1" x14ac:dyDescent="0.25">
      <c r="A591" s="1" t="s">
        <v>1394</v>
      </c>
      <c r="B591" s="18">
        <v>6621017128</v>
      </c>
      <c r="C591" s="21">
        <v>1106621000122</v>
      </c>
      <c r="D591" s="19" t="s">
        <v>634</v>
      </c>
      <c r="E591" s="2" t="s">
        <v>820</v>
      </c>
      <c r="F591" s="18">
        <v>1</v>
      </c>
      <c r="G591" s="18" t="s">
        <v>603</v>
      </c>
      <c r="H591" s="18">
        <v>1</v>
      </c>
      <c r="I591" s="18" t="s">
        <v>625</v>
      </c>
      <c r="J591" s="18">
        <v>1</v>
      </c>
      <c r="K591" s="18" t="s">
        <v>647</v>
      </c>
      <c r="L591" s="18">
        <v>1</v>
      </c>
      <c r="M591" s="2">
        <v>8</v>
      </c>
      <c r="N591" s="98">
        <v>1</v>
      </c>
      <c r="O591" s="98">
        <f t="shared" si="141"/>
        <v>8</v>
      </c>
      <c r="P591" s="98" t="s">
        <v>2824</v>
      </c>
      <c r="Q591" s="98">
        <v>0</v>
      </c>
      <c r="R591" s="98" t="s">
        <v>2824</v>
      </c>
      <c r="S591" s="98" t="s">
        <v>2824</v>
      </c>
      <c r="T591" s="98" t="s">
        <v>2824</v>
      </c>
      <c r="U591" s="98" t="s">
        <v>2824</v>
      </c>
      <c r="V591" s="98" t="s">
        <v>2824</v>
      </c>
      <c r="W591" s="98" t="s">
        <v>2824</v>
      </c>
      <c r="X591" s="98" t="s">
        <v>2824</v>
      </c>
      <c r="Y591" s="98" t="s">
        <v>2824</v>
      </c>
      <c r="Z591" s="98" t="s">
        <v>2824</v>
      </c>
      <c r="AA591" s="18">
        <v>415</v>
      </c>
      <c r="AB591" s="19" t="s">
        <v>798</v>
      </c>
      <c r="AC591" s="24" t="s">
        <v>1996</v>
      </c>
      <c r="AD591" s="18" t="s">
        <v>593</v>
      </c>
      <c r="AE591" s="18"/>
      <c r="AF591" s="18" t="s">
        <v>821</v>
      </c>
      <c r="AG591" s="18" t="s">
        <v>822</v>
      </c>
      <c r="AH591" s="2" t="s">
        <v>633</v>
      </c>
      <c r="AI591" s="18">
        <v>6621017128</v>
      </c>
      <c r="AJ591" s="19" t="s">
        <v>634</v>
      </c>
      <c r="AK591" s="2"/>
      <c r="AL591" s="2"/>
      <c r="AM591" s="2"/>
      <c r="AO591" s="98" t="s">
        <v>2453</v>
      </c>
    </row>
    <row r="592" spans="1:41" s="22" customFormat="1" ht="48.75" customHeight="1" x14ac:dyDescent="0.25">
      <c r="A592" s="1" t="s">
        <v>1395</v>
      </c>
      <c r="B592" s="18">
        <v>6621017128</v>
      </c>
      <c r="C592" s="21">
        <v>1106621000122</v>
      </c>
      <c r="D592" s="19" t="s">
        <v>634</v>
      </c>
      <c r="E592" s="2" t="s">
        <v>820</v>
      </c>
      <c r="F592" s="18">
        <v>1</v>
      </c>
      <c r="G592" s="18" t="s">
        <v>603</v>
      </c>
      <c r="H592" s="18">
        <v>1</v>
      </c>
      <c r="I592" s="18" t="s">
        <v>625</v>
      </c>
      <c r="J592" s="18">
        <v>3</v>
      </c>
      <c r="K592" s="18" t="s">
        <v>626</v>
      </c>
      <c r="L592" s="18">
        <v>1</v>
      </c>
      <c r="M592" s="2">
        <v>8</v>
      </c>
      <c r="N592" s="98">
        <v>1</v>
      </c>
      <c r="O592" s="98">
        <f t="shared" si="141"/>
        <v>8</v>
      </c>
      <c r="P592" s="98" t="s">
        <v>2824</v>
      </c>
      <c r="Q592" s="98">
        <v>0</v>
      </c>
      <c r="R592" s="98" t="s">
        <v>2824</v>
      </c>
      <c r="S592" s="98" t="s">
        <v>2824</v>
      </c>
      <c r="T592" s="98" t="s">
        <v>2824</v>
      </c>
      <c r="U592" s="98" t="s">
        <v>2824</v>
      </c>
      <c r="V592" s="98" t="s">
        <v>2824</v>
      </c>
      <c r="W592" s="98" t="s">
        <v>2824</v>
      </c>
      <c r="X592" s="98" t="s">
        <v>2824</v>
      </c>
      <c r="Y592" s="98" t="s">
        <v>2824</v>
      </c>
      <c r="Z592" s="98" t="s">
        <v>2824</v>
      </c>
      <c r="AA592" s="18">
        <v>415</v>
      </c>
      <c r="AB592" s="19" t="s">
        <v>798</v>
      </c>
      <c r="AC592" s="24" t="s">
        <v>1996</v>
      </c>
      <c r="AD592" s="18" t="s">
        <v>593</v>
      </c>
      <c r="AE592" s="18"/>
      <c r="AF592" s="18" t="s">
        <v>823</v>
      </c>
      <c r="AG592" s="18" t="s">
        <v>824</v>
      </c>
      <c r="AH592" s="2" t="s">
        <v>633</v>
      </c>
      <c r="AI592" s="18">
        <v>6621017128</v>
      </c>
      <c r="AJ592" s="19" t="s">
        <v>634</v>
      </c>
      <c r="AK592" s="2"/>
      <c r="AL592" s="2"/>
      <c r="AM592" s="2"/>
      <c r="AO592" s="105" t="s">
        <v>2453</v>
      </c>
    </row>
    <row r="593" spans="1:41" s="15" customFormat="1" ht="48" customHeight="1" x14ac:dyDescent="0.25">
      <c r="A593" s="1" t="s">
        <v>1396</v>
      </c>
      <c r="B593" s="14">
        <v>6621012730</v>
      </c>
      <c r="C593" s="16">
        <v>1069621011998</v>
      </c>
      <c r="D593" s="14" t="s">
        <v>828</v>
      </c>
      <c r="E593" s="14" t="s">
        <v>829</v>
      </c>
      <c r="F593" s="2">
        <v>1</v>
      </c>
      <c r="G593" s="2" t="s">
        <v>43</v>
      </c>
      <c r="H593" s="2">
        <v>3</v>
      </c>
      <c r="I593" s="2" t="s">
        <v>44</v>
      </c>
      <c r="J593" s="2">
        <v>5</v>
      </c>
      <c r="K593" s="2" t="s">
        <v>364</v>
      </c>
      <c r="L593" s="2">
        <v>1</v>
      </c>
      <c r="M593" s="2">
        <v>1.1000000000000001</v>
      </c>
      <c r="N593" s="98">
        <v>1</v>
      </c>
      <c r="O593" s="98">
        <f t="shared" si="141"/>
        <v>1.1000000000000001</v>
      </c>
      <c r="P593" s="98" t="s">
        <v>2824</v>
      </c>
      <c r="Q593" s="98">
        <v>0</v>
      </c>
      <c r="R593" s="98" t="s">
        <v>2824</v>
      </c>
      <c r="S593" s="98" t="s">
        <v>2824</v>
      </c>
      <c r="T593" s="98" t="s">
        <v>2824</v>
      </c>
      <c r="U593" s="2">
        <v>2</v>
      </c>
      <c r="V593" s="2">
        <v>1.1000000000000001</v>
      </c>
      <c r="W593" s="100" t="s">
        <v>2825</v>
      </c>
      <c r="X593" s="117">
        <f t="shared" ref="X593" si="144">U593*V593/7</f>
        <v>0.31428571428571433</v>
      </c>
      <c r="Y593" s="2">
        <v>3</v>
      </c>
      <c r="Z593" s="2" t="s">
        <v>2296</v>
      </c>
      <c r="AA593" s="2">
        <v>415</v>
      </c>
      <c r="AB593" s="2" t="s">
        <v>46</v>
      </c>
      <c r="AC593" s="24" t="s">
        <v>1996</v>
      </c>
      <c r="AD593" s="2" t="s">
        <v>65</v>
      </c>
      <c r="AE593" s="2">
        <v>11</v>
      </c>
      <c r="AF593" s="2" t="s">
        <v>830</v>
      </c>
      <c r="AG593" s="63" t="s">
        <v>831</v>
      </c>
      <c r="AH593" s="2"/>
      <c r="AI593" s="2"/>
      <c r="AJ593" s="2"/>
      <c r="AK593" s="2"/>
      <c r="AL593" s="2" t="s">
        <v>2599</v>
      </c>
      <c r="AM593" s="2" t="s">
        <v>2601</v>
      </c>
      <c r="AO593" s="98" t="s">
        <v>2447</v>
      </c>
    </row>
    <row r="594" spans="1:41" s="15" customFormat="1" ht="47.25" x14ac:dyDescent="0.25">
      <c r="A594" s="1" t="s">
        <v>1397</v>
      </c>
      <c r="B594" s="14">
        <v>6621009568</v>
      </c>
      <c r="C594" s="16">
        <v>1026601326586</v>
      </c>
      <c r="D594" s="14" t="s">
        <v>1483</v>
      </c>
      <c r="E594" s="14" t="s">
        <v>1480</v>
      </c>
      <c r="F594" s="14">
        <v>1</v>
      </c>
      <c r="G594" s="1" t="s">
        <v>43</v>
      </c>
      <c r="H594" s="1">
        <v>1</v>
      </c>
      <c r="I594" s="1" t="s">
        <v>127</v>
      </c>
      <c r="J594" s="1">
        <v>1</v>
      </c>
      <c r="K594" s="14" t="s">
        <v>613</v>
      </c>
      <c r="L594" s="14">
        <v>1</v>
      </c>
      <c r="M594" s="14" t="s">
        <v>1819</v>
      </c>
      <c r="N594" s="98">
        <v>1</v>
      </c>
      <c r="O594" s="98">
        <f t="shared" si="141"/>
        <v>0.75</v>
      </c>
      <c r="P594" s="98" t="s">
        <v>2824</v>
      </c>
      <c r="Q594" s="98">
        <v>0</v>
      </c>
      <c r="R594" s="98" t="s">
        <v>2824</v>
      </c>
      <c r="S594" s="98" t="s">
        <v>2824</v>
      </c>
      <c r="T594" s="98" t="s">
        <v>2824</v>
      </c>
      <c r="U594" s="98" t="s">
        <v>2824</v>
      </c>
      <c r="V594" s="98" t="s">
        <v>2824</v>
      </c>
      <c r="W594" s="98" t="s">
        <v>2824</v>
      </c>
      <c r="X594" s="98" t="s">
        <v>2824</v>
      </c>
      <c r="Y594" s="98" t="s">
        <v>2824</v>
      </c>
      <c r="Z594" s="98" t="s">
        <v>2824</v>
      </c>
      <c r="AA594" s="2">
        <v>415</v>
      </c>
      <c r="AB594" s="2" t="s">
        <v>46</v>
      </c>
      <c r="AC594" s="24" t="s">
        <v>1996</v>
      </c>
      <c r="AD594" s="14" t="s">
        <v>57</v>
      </c>
      <c r="AE594" s="14">
        <v>33</v>
      </c>
      <c r="AF594" s="14" t="s">
        <v>1974</v>
      </c>
      <c r="AG594" s="14" t="s">
        <v>1975</v>
      </c>
      <c r="AH594" s="14" t="s">
        <v>1484</v>
      </c>
      <c r="AI594" s="14">
        <v>6621009568</v>
      </c>
      <c r="AJ594" s="14" t="s">
        <v>1483</v>
      </c>
      <c r="AK594" s="14" t="s">
        <v>1485</v>
      </c>
      <c r="AL594" s="14"/>
      <c r="AM594" s="14"/>
      <c r="AO594" s="98" t="s">
        <v>2451</v>
      </c>
    </row>
    <row r="595" spans="1:41" s="15" customFormat="1" ht="47.25" x14ac:dyDescent="0.25">
      <c r="A595" s="1" t="s">
        <v>1398</v>
      </c>
      <c r="B595" s="14">
        <v>6621007433</v>
      </c>
      <c r="C595" s="16">
        <v>1036601183960</v>
      </c>
      <c r="D595" s="14" t="s">
        <v>1635</v>
      </c>
      <c r="E595" s="14" t="s">
        <v>1636</v>
      </c>
      <c r="F595" s="14">
        <v>1</v>
      </c>
      <c r="G595" s="1" t="s">
        <v>43</v>
      </c>
      <c r="H595" s="1">
        <v>1</v>
      </c>
      <c r="I595" s="1" t="s">
        <v>127</v>
      </c>
      <c r="J595" s="2">
        <v>5</v>
      </c>
      <c r="K595" s="2" t="s">
        <v>364</v>
      </c>
      <c r="L595" s="14">
        <v>1</v>
      </c>
      <c r="M595" s="14" t="s">
        <v>1819</v>
      </c>
      <c r="N595" s="98">
        <v>1</v>
      </c>
      <c r="O595" s="98">
        <f t="shared" si="141"/>
        <v>0.75</v>
      </c>
      <c r="P595" s="98" t="s">
        <v>2824</v>
      </c>
      <c r="Q595" s="98">
        <v>0</v>
      </c>
      <c r="R595" s="98" t="s">
        <v>2824</v>
      </c>
      <c r="S595" s="98" t="s">
        <v>2824</v>
      </c>
      <c r="T595" s="98" t="s">
        <v>2824</v>
      </c>
      <c r="U595" s="98" t="s">
        <v>2824</v>
      </c>
      <c r="V595" s="98" t="s">
        <v>2824</v>
      </c>
      <c r="W595" s="98" t="s">
        <v>2824</v>
      </c>
      <c r="X595" s="98" t="s">
        <v>2824</v>
      </c>
      <c r="Y595" s="98" t="s">
        <v>2824</v>
      </c>
      <c r="Z595" s="98" t="s">
        <v>2824</v>
      </c>
      <c r="AA595" s="2">
        <v>415</v>
      </c>
      <c r="AB595" s="2" t="s">
        <v>46</v>
      </c>
      <c r="AC595" s="24" t="s">
        <v>1996</v>
      </c>
      <c r="AD595" s="14" t="s">
        <v>1635</v>
      </c>
      <c r="AE595" s="14"/>
      <c r="AF595" s="14" t="s">
        <v>1637</v>
      </c>
      <c r="AG595" s="14" t="s">
        <v>1976</v>
      </c>
      <c r="AH595" s="14" t="s">
        <v>1610</v>
      </c>
      <c r="AI595" s="14">
        <v>6621007433</v>
      </c>
      <c r="AJ595" s="14" t="s">
        <v>1635</v>
      </c>
      <c r="AK595" s="14"/>
      <c r="AL595" s="14"/>
      <c r="AM595" s="14"/>
      <c r="AO595" s="98" t="s">
        <v>2455</v>
      </c>
    </row>
    <row r="596" spans="1:41" s="15" customFormat="1" ht="47.25" x14ac:dyDescent="0.25">
      <c r="A596" s="1" t="s">
        <v>1399</v>
      </c>
      <c r="B596" s="98">
        <v>6621012730</v>
      </c>
      <c r="C596" s="16">
        <v>1069621011998</v>
      </c>
      <c r="D596" s="98" t="s">
        <v>828</v>
      </c>
      <c r="E596" s="119" t="s">
        <v>2837</v>
      </c>
      <c r="F596" s="14">
        <v>1</v>
      </c>
      <c r="G596" s="1" t="s">
        <v>43</v>
      </c>
      <c r="H596" s="1">
        <v>1</v>
      </c>
      <c r="I596" s="1" t="s">
        <v>127</v>
      </c>
      <c r="J596" s="14">
        <v>3</v>
      </c>
      <c r="K596" s="14" t="s">
        <v>128</v>
      </c>
      <c r="L596" s="14">
        <v>1</v>
      </c>
      <c r="M596" s="14">
        <v>1.1000000000000001</v>
      </c>
      <c r="N596" s="98">
        <v>1</v>
      </c>
      <c r="O596" s="98">
        <f t="shared" ref="O596:O607" si="145">L596*M596</f>
        <v>1.1000000000000001</v>
      </c>
      <c r="P596" s="98" t="s">
        <v>2824</v>
      </c>
      <c r="Q596" s="98">
        <v>0</v>
      </c>
      <c r="R596" s="98" t="s">
        <v>2824</v>
      </c>
      <c r="S596" s="98" t="s">
        <v>2824</v>
      </c>
      <c r="T596" s="98" t="s">
        <v>2824</v>
      </c>
      <c r="U596" s="2">
        <v>1</v>
      </c>
      <c r="V596" s="2">
        <v>1.1000000000000001</v>
      </c>
      <c r="W596" s="100" t="s">
        <v>2825</v>
      </c>
      <c r="X596" s="117">
        <f t="shared" ref="X596:X597" si="146">U596*V596/7</f>
        <v>0.15714285714285717</v>
      </c>
      <c r="Y596" s="2">
        <v>3</v>
      </c>
      <c r="Z596" s="2" t="s">
        <v>2296</v>
      </c>
      <c r="AA596" s="2">
        <v>415</v>
      </c>
      <c r="AB596" s="2" t="s">
        <v>46</v>
      </c>
      <c r="AC596" s="24" t="s">
        <v>1996</v>
      </c>
      <c r="AD596" s="14" t="s">
        <v>280</v>
      </c>
      <c r="AE596" s="14">
        <v>11</v>
      </c>
      <c r="AF596" s="14" t="s">
        <v>1741</v>
      </c>
      <c r="AG596" s="14" t="s">
        <v>1742</v>
      </c>
      <c r="AH596" s="14"/>
      <c r="AI596" s="14"/>
      <c r="AJ596" s="14"/>
      <c r="AK596" s="14"/>
      <c r="AL596" s="2" t="s">
        <v>569</v>
      </c>
      <c r="AM596" s="14" t="s">
        <v>1743</v>
      </c>
      <c r="AO596" s="98" t="s">
        <v>2447</v>
      </c>
    </row>
    <row r="597" spans="1:41" s="15" customFormat="1" ht="47.25" x14ac:dyDescent="0.25">
      <c r="A597" s="1" t="s">
        <v>1400</v>
      </c>
      <c r="B597" s="98">
        <v>6621012730</v>
      </c>
      <c r="C597" s="16">
        <v>1069621011998</v>
      </c>
      <c r="D597" s="98" t="s">
        <v>828</v>
      </c>
      <c r="E597" s="119" t="s">
        <v>2837</v>
      </c>
      <c r="F597" s="1">
        <v>1</v>
      </c>
      <c r="G597" s="1" t="s">
        <v>43</v>
      </c>
      <c r="H597" s="1">
        <v>3</v>
      </c>
      <c r="I597" s="1" t="s">
        <v>44</v>
      </c>
      <c r="J597" s="14">
        <v>2</v>
      </c>
      <c r="K597" s="14" t="s">
        <v>45</v>
      </c>
      <c r="L597" s="14">
        <v>3</v>
      </c>
      <c r="M597" s="14">
        <v>1.1000000000000001</v>
      </c>
      <c r="N597" s="98">
        <v>1</v>
      </c>
      <c r="O597" s="98">
        <f t="shared" si="145"/>
        <v>3.3000000000000003</v>
      </c>
      <c r="P597" s="98" t="s">
        <v>2824</v>
      </c>
      <c r="Q597" s="98">
        <v>0</v>
      </c>
      <c r="R597" s="98" t="s">
        <v>2824</v>
      </c>
      <c r="S597" s="98" t="s">
        <v>2824</v>
      </c>
      <c r="T597" s="98" t="s">
        <v>2824</v>
      </c>
      <c r="U597" s="2">
        <v>1</v>
      </c>
      <c r="V597" s="2">
        <v>1.1000000000000001</v>
      </c>
      <c r="W597" s="100" t="s">
        <v>2825</v>
      </c>
      <c r="X597" s="117">
        <f t="shared" si="146"/>
        <v>0.15714285714285717</v>
      </c>
      <c r="Y597" s="2">
        <v>3</v>
      </c>
      <c r="Z597" s="2" t="s">
        <v>2296</v>
      </c>
      <c r="AA597" s="2">
        <v>415</v>
      </c>
      <c r="AB597" s="2" t="s">
        <v>46</v>
      </c>
      <c r="AC597" s="24" t="s">
        <v>1996</v>
      </c>
      <c r="AD597" s="14" t="s">
        <v>561</v>
      </c>
      <c r="AE597" s="14">
        <v>13</v>
      </c>
      <c r="AF597" s="14" t="s">
        <v>1744</v>
      </c>
      <c r="AG597" s="14" t="s">
        <v>1745</v>
      </c>
      <c r="AH597" s="14"/>
      <c r="AI597" s="14"/>
      <c r="AJ597" s="14"/>
      <c r="AK597" s="14"/>
      <c r="AL597" s="2" t="s">
        <v>569</v>
      </c>
      <c r="AM597" s="14" t="s">
        <v>2233</v>
      </c>
      <c r="AO597" s="98" t="s">
        <v>2447</v>
      </c>
    </row>
    <row r="598" spans="1:41" s="15" customFormat="1" ht="47.25" x14ac:dyDescent="0.25">
      <c r="A598" s="1" t="s">
        <v>1401</v>
      </c>
      <c r="B598" s="14">
        <v>6621007835</v>
      </c>
      <c r="C598" s="16">
        <v>1026601327609</v>
      </c>
      <c r="D598" s="14" t="s">
        <v>2442</v>
      </c>
      <c r="E598" s="14" t="s">
        <v>2443</v>
      </c>
      <c r="F598" s="1">
        <v>1</v>
      </c>
      <c r="G598" s="1" t="s">
        <v>43</v>
      </c>
      <c r="H598" s="1">
        <v>3</v>
      </c>
      <c r="I598" s="1" t="s">
        <v>44</v>
      </c>
      <c r="J598" s="14">
        <v>2</v>
      </c>
      <c r="K598" s="14" t="s">
        <v>45</v>
      </c>
      <c r="L598" s="14">
        <v>2</v>
      </c>
      <c r="M598" s="14" t="s">
        <v>1819</v>
      </c>
      <c r="N598" s="98">
        <v>1</v>
      </c>
      <c r="O598" s="98">
        <f t="shared" si="145"/>
        <v>1.5</v>
      </c>
      <c r="P598" s="98" t="s">
        <v>2824</v>
      </c>
      <c r="Q598" s="98">
        <v>0</v>
      </c>
      <c r="R598" s="98" t="s">
        <v>2824</v>
      </c>
      <c r="S598" s="98" t="s">
        <v>2824</v>
      </c>
      <c r="T598" s="98" t="s">
        <v>2824</v>
      </c>
      <c r="U598" s="98" t="s">
        <v>2824</v>
      </c>
      <c r="V598" s="98" t="s">
        <v>2824</v>
      </c>
      <c r="W598" s="98" t="s">
        <v>2824</v>
      </c>
      <c r="X598" s="98" t="s">
        <v>2824</v>
      </c>
      <c r="Y598" s="98" t="s">
        <v>2824</v>
      </c>
      <c r="Z598" s="98" t="s">
        <v>2824</v>
      </c>
      <c r="AA598" s="2">
        <v>415</v>
      </c>
      <c r="AB598" s="2" t="s">
        <v>46</v>
      </c>
      <c r="AC598" s="24" t="s">
        <v>1996</v>
      </c>
      <c r="AD598" s="14" t="s">
        <v>57</v>
      </c>
      <c r="AE598" s="14" t="s">
        <v>1790</v>
      </c>
      <c r="AF598" s="14" t="s">
        <v>2255</v>
      </c>
      <c r="AG598" s="14" t="s">
        <v>2256</v>
      </c>
      <c r="AH598" s="27" t="s">
        <v>797</v>
      </c>
      <c r="AI598" s="14">
        <v>6621007835</v>
      </c>
      <c r="AJ598" s="14" t="s">
        <v>2444</v>
      </c>
      <c r="AK598" s="14"/>
      <c r="AL598" s="14"/>
      <c r="AM598" s="14"/>
      <c r="AO598" s="98" t="s">
        <v>2449</v>
      </c>
    </row>
    <row r="599" spans="1:41" s="15" customFormat="1" ht="47.25" x14ac:dyDescent="0.25">
      <c r="A599" s="1" t="s">
        <v>1402</v>
      </c>
      <c r="B599" s="14">
        <v>6621016220</v>
      </c>
      <c r="C599" s="90">
        <v>1096621000520</v>
      </c>
      <c r="D599" s="14" t="s">
        <v>2070</v>
      </c>
      <c r="E599" s="14" t="s">
        <v>2071</v>
      </c>
      <c r="F599" s="1">
        <v>1</v>
      </c>
      <c r="G599" s="1" t="s">
        <v>43</v>
      </c>
      <c r="H599" s="14">
        <v>2</v>
      </c>
      <c r="I599" s="14" t="s">
        <v>602</v>
      </c>
      <c r="J599" s="14">
        <v>2</v>
      </c>
      <c r="K599" s="14" t="s">
        <v>45</v>
      </c>
      <c r="L599" s="14">
        <v>1</v>
      </c>
      <c r="M599" s="14">
        <v>0.75</v>
      </c>
      <c r="N599" s="98">
        <v>1</v>
      </c>
      <c r="O599" s="98">
        <f t="shared" si="145"/>
        <v>0.75</v>
      </c>
      <c r="P599" s="98" t="s">
        <v>2824</v>
      </c>
      <c r="Q599" s="98">
        <v>0</v>
      </c>
      <c r="R599" s="98" t="s">
        <v>2824</v>
      </c>
      <c r="S599" s="98" t="s">
        <v>2824</v>
      </c>
      <c r="T599" s="98" t="s">
        <v>2824</v>
      </c>
      <c r="U599" s="98" t="s">
        <v>2824</v>
      </c>
      <c r="V599" s="98" t="s">
        <v>2824</v>
      </c>
      <c r="W599" s="98" t="s">
        <v>2824</v>
      </c>
      <c r="X599" s="98" t="s">
        <v>2824</v>
      </c>
      <c r="Y599" s="98" t="s">
        <v>2824</v>
      </c>
      <c r="Z599" s="98" t="s">
        <v>2824</v>
      </c>
      <c r="AA599" s="2">
        <v>415</v>
      </c>
      <c r="AB599" s="2" t="s">
        <v>46</v>
      </c>
      <c r="AC599" s="24" t="s">
        <v>1996</v>
      </c>
      <c r="AD599" s="14" t="s">
        <v>2070</v>
      </c>
      <c r="AE599" s="14"/>
      <c r="AF599" s="14" t="s">
        <v>2072</v>
      </c>
      <c r="AG599" s="14" t="s">
        <v>2073</v>
      </c>
      <c r="AH599" s="14" t="s">
        <v>1610</v>
      </c>
      <c r="AI599" s="14">
        <v>6621016220</v>
      </c>
      <c r="AJ599" s="14" t="s">
        <v>2070</v>
      </c>
      <c r="AK599" s="14"/>
      <c r="AL599" s="14"/>
      <c r="AM599" s="14"/>
      <c r="AO599" s="98" t="s">
        <v>2455</v>
      </c>
    </row>
    <row r="600" spans="1:41" s="15" customFormat="1" ht="47.25" x14ac:dyDescent="0.25">
      <c r="A600" s="1" t="s">
        <v>1403</v>
      </c>
      <c r="B600" s="14">
        <v>6682008843</v>
      </c>
      <c r="C600" s="90">
        <v>1156682001299</v>
      </c>
      <c r="D600" s="14" t="s">
        <v>2074</v>
      </c>
      <c r="E600" s="14" t="s">
        <v>2075</v>
      </c>
      <c r="F600" s="1">
        <v>1</v>
      </c>
      <c r="G600" s="1" t="s">
        <v>43</v>
      </c>
      <c r="H600" s="14">
        <v>3</v>
      </c>
      <c r="I600" s="14" t="s">
        <v>44</v>
      </c>
      <c r="J600" s="14">
        <v>2</v>
      </c>
      <c r="K600" s="14" t="s">
        <v>45</v>
      </c>
      <c r="L600" s="14">
        <v>1</v>
      </c>
      <c r="M600" s="14">
        <v>1.1000000000000001</v>
      </c>
      <c r="N600" s="98">
        <v>1</v>
      </c>
      <c r="O600" s="98">
        <f t="shared" si="145"/>
        <v>1.1000000000000001</v>
      </c>
      <c r="P600" s="98" t="s">
        <v>2824</v>
      </c>
      <c r="Q600" s="98">
        <v>0</v>
      </c>
      <c r="R600" s="98" t="s">
        <v>2824</v>
      </c>
      <c r="S600" s="98" t="s">
        <v>2824</v>
      </c>
      <c r="T600" s="98" t="s">
        <v>2824</v>
      </c>
      <c r="U600" s="98" t="s">
        <v>2824</v>
      </c>
      <c r="V600" s="98" t="s">
        <v>2824</v>
      </c>
      <c r="W600" s="98" t="s">
        <v>2824</v>
      </c>
      <c r="X600" s="98" t="s">
        <v>2824</v>
      </c>
      <c r="Y600" s="98" t="s">
        <v>2824</v>
      </c>
      <c r="Z600" s="98" t="s">
        <v>2824</v>
      </c>
      <c r="AA600" s="2">
        <v>415</v>
      </c>
      <c r="AB600" s="2" t="s">
        <v>46</v>
      </c>
      <c r="AC600" s="24" t="s">
        <v>1996</v>
      </c>
      <c r="AD600" s="14" t="s">
        <v>2074</v>
      </c>
      <c r="AE600" s="14"/>
      <c r="AF600" s="14">
        <v>57.4833888</v>
      </c>
      <c r="AG600" s="14">
        <v>60.150765999999997</v>
      </c>
      <c r="AH600" s="14" t="s">
        <v>1610</v>
      </c>
      <c r="AI600" s="14">
        <v>6682008843</v>
      </c>
      <c r="AJ600" s="14" t="s">
        <v>2074</v>
      </c>
      <c r="AK600" s="14"/>
      <c r="AL600" s="14"/>
      <c r="AM600" s="14"/>
      <c r="AO600" s="98" t="s">
        <v>2455</v>
      </c>
    </row>
    <row r="601" spans="1:41" s="15" customFormat="1" ht="47.25" x14ac:dyDescent="0.25">
      <c r="A601" s="1" t="s">
        <v>1404</v>
      </c>
      <c r="B601" s="14">
        <v>6682008843</v>
      </c>
      <c r="C601" s="90">
        <v>1156682001299</v>
      </c>
      <c r="D601" s="14" t="s">
        <v>2074</v>
      </c>
      <c r="E601" s="14" t="s">
        <v>2075</v>
      </c>
      <c r="F601" s="1">
        <v>1</v>
      </c>
      <c r="G601" s="1" t="s">
        <v>43</v>
      </c>
      <c r="H601" s="98">
        <v>3</v>
      </c>
      <c r="I601" s="98" t="s">
        <v>44</v>
      </c>
      <c r="J601" s="98">
        <v>2</v>
      </c>
      <c r="K601" s="98" t="s">
        <v>45</v>
      </c>
      <c r="L601" s="14">
        <v>1</v>
      </c>
      <c r="M601" s="14">
        <v>1.1000000000000001</v>
      </c>
      <c r="N601" s="98">
        <v>1</v>
      </c>
      <c r="O601" s="98">
        <f t="shared" si="145"/>
        <v>1.1000000000000001</v>
      </c>
      <c r="P601" s="98" t="s">
        <v>2824</v>
      </c>
      <c r="Q601" s="98">
        <v>0</v>
      </c>
      <c r="R601" s="98" t="s">
        <v>2824</v>
      </c>
      <c r="S601" s="98" t="s">
        <v>2824</v>
      </c>
      <c r="T601" s="98" t="s">
        <v>2824</v>
      </c>
      <c r="U601" s="98" t="s">
        <v>2824</v>
      </c>
      <c r="V601" s="98" t="s">
        <v>2824</v>
      </c>
      <c r="W601" s="98" t="s">
        <v>2824</v>
      </c>
      <c r="X601" s="98" t="s">
        <v>2824</v>
      </c>
      <c r="Y601" s="98" t="s">
        <v>2824</v>
      </c>
      <c r="Z601" s="98" t="s">
        <v>2824</v>
      </c>
      <c r="AA601" s="2">
        <v>415</v>
      </c>
      <c r="AB601" s="2" t="s">
        <v>46</v>
      </c>
      <c r="AC601" s="24" t="s">
        <v>1996</v>
      </c>
      <c r="AD601" s="14" t="s">
        <v>2074</v>
      </c>
      <c r="AE601" s="14"/>
      <c r="AF601" s="14">
        <v>57.484586</v>
      </c>
      <c r="AG601" s="14">
        <v>60.146355999999997</v>
      </c>
      <c r="AH601" s="14" t="s">
        <v>1610</v>
      </c>
      <c r="AI601" s="14">
        <v>6682008843</v>
      </c>
      <c r="AJ601" s="14" t="s">
        <v>2074</v>
      </c>
      <c r="AK601" s="14"/>
      <c r="AL601" s="14"/>
      <c r="AM601" s="14"/>
      <c r="AO601" s="98" t="s">
        <v>2455</v>
      </c>
    </row>
    <row r="602" spans="1:41" s="15" customFormat="1" ht="47.25" x14ac:dyDescent="0.25">
      <c r="A602" s="1" t="s">
        <v>1405</v>
      </c>
      <c r="B602" s="14">
        <v>6682008843</v>
      </c>
      <c r="C602" s="90">
        <v>1156682001299</v>
      </c>
      <c r="D602" s="14" t="s">
        <v>2074</v>
      </c>
      <c r="E602" s="14" t="s">
        <v>2075</v>
      </c>
      <c r="F602" s="1">
        <v>1</v>
      </c>
      <c r="G602" s="1" t="s">
        <v>43</v>
      </c>
      <c r="H602" s="14">
        <v>5</v>
      </c>
      <c r="I602" s="14" t="s">
        <v>2076</v>
      </c>
      <c r="J602" s="14">
        <v>3</v>
      </c>
      <c r="K602" s="14" t="s">
        <v>128</v>
      </c>
      <c r="L602" s="14">
        <v>1</v>
      </c>
      <c r="M602" s="14">
        <v>0.75</v>
      </c>
      <c r="N602" s="98">
        <v>1</v>
      </c>
      <c r="O602" s="98">
        <f t="shared" si="145"/>
        <v>0.75</v>
      </c>
      <c r="P602" s="98" t="s">
        <v>2824</v>
      </c>
      <c r="Q602" s="98">
        <v>0</v>
      </c>
      <c r="R602" s="98" t="s">
        <v>2824</v>
      </c>
      <c r="S602" s="98" t="s">
        <v>2824</v>
      </c>
      <c r="T602" s="98" t="s">
        <v>2824</v>
      </c>
      <c r="U602" s="98" t="s">
        <v>2824</v>
      </c>
      <c r="V602" s="98" t="s">
        <v>2824</v>
      </c>
      <c r="W602" s="98" t="s">
        <v>2824</v>
      </c>
      <c r="X602" s="98" t="s">
        <v>2824</v>
      </c>
      <c r="Y602" s="98" t="s">
        <v>2824</v>
      </c>
      <c r="Z602" s="98" t="s">
        <v>2824</v>
      </c>
      <c r="AA602" s="2">
        <v>415</v>
      </c>
      <c r="AB602" s="2" t="s">
        <v>46</v>
      </c>
      <c r="AC602" s="24" t="s">
        <v>1996</v>
      </c>
      <c r="AD602" s="14" t="s">
        <v>2074</v>
      </c>
      <c r="AE602" s="14"/>
      <c r="AF602" s="14" t="s">
        <v>2077</v>
      </c>
      <c r="AG602" s="14" t="s">
        <v>2078</v>
      </c>
      <c r="AH602" s="14" t="s">
        <v>1610</v>
      </c>
      <c r="AI602" s="14">
        <v>6682008843</v>
      </c>
      <c r="AJ602" s="14" t="s">
        <v>2074</v>
      </c>
      <c r="AK602" s="14"/>
      <c r="AL602" s="14"/>
      <c r="AM602" s="14"/>
      <c r="AO602" s="98" t="s">
        <v>2455</v>
      </c>
    </row>
    <row r="603" spans="1:41" s="15" customFormat="1" ht="31.5" x14ac:dyDescent="0.25">
      <c r="A603" s="1" t="s">
        <v>1406</v>
      </c>
      <c r="B603" s="98">
        <v>6621012730</v>
      </c>
      <c r="C603" s="16">
        <v>1069621011998</v>
      </c>
      <c r="D603" s="98" t="s">
        <v>828</v>
      </c>
      <c r="E603" s="14"/>
      <c r="F603" s="14">
        <v>2</v>
      </c>
      <c r="G603" s="14" t="s">
        <v>1800</v>
      </c>
      <c r="H603" s="14">
        <v>3</v>
      </c>
      <c r="I603" s="14" t="s">
        <v>44</v>
      </c>
      <c r="J603" s="14">
        <v>2</v>
      </c>
      <c r="K603" s="14" t="s">
        <v>45</v>
      </c>
      <c r="L603" s="14">
        <v>1</v>
      </c>
      <c r="M603" s="14">
        <v>1.1000000000000001</v>
      </c>
      <c r="N603" s="98">
        <v>1</v>
      </c>
      <c r="O603" s="98">
        <f t="shared" si="145"/>
        <v>1.1000000000000001</v>
      </c>
      <c r="P603" s="98" t="s">
        <v>2824</v>
      </c>
      <c r="Q603" s="98">
        <v>0</v>
      </c>
      <c r="R603" s="98" t="s">
        <v>2824</v>
      </c>
      <c r="S603" s="98" t="s">
        <v>2824</v>
      </c>
      <c r="T603" s="98" t="s">
        <v>2824</v>
      </c>
      <c r="U603" s="2">
        <v>1</v>
      </c>
      <c r="V603" s="2">
        <v>1.1000000000000001</v>
      </c>
      <c r="W603" s="100" t="s">
        <v>2825</v>
      </c>
      <c r="X603" s="117">
        <f t="shared" ref="X603" si="147">U603*V603/7</f>
        <v>0.15714285714285717</v>
      </c>
      <c r="Y603" s="2">
        <v>3</v>
      </c>
      <c r="Z603" s="2" t="s">
        <v>2296</v>
      </c>
      <c r="AA603" s="2">
        <v>415</v>
      </c>
      <c r="AB603" s="2" t="s">
        <v>46</v>
      </c>
      <c r="AC603" s="24" t="s">
        <v>1996</v>
      </c>
      <c r="AD603" s="14" t="s">
        <v>328</v>
      </c>
      <c r="AE603" s="14">
        <v>5</v>
      </c>
      <c r="AF603" s="14" t="s">
        <v>2162</v>
      </c>
      <c r="AG603" s="14" t="s">
        <v>2163</v>
      </c>
      <c r="AH603" s="14"/>
      <c r="AI603" s="14"/>
      <c r="AJ603" s="14"/>
      <c r="AK603" s="14"/>
      <c r="AL603" s="14" t="s">
        <v>2164</v>
      </c>
      <c r="AM603" s="14" t="s">
        <v>2165</v>
      </c>
      <c r="AO603" s="98" t="s">
        <v>2447</v>
      </c>
    </row>
    <row r="604" spans="1:41" s="15" customFormat="1" ht="47.25" x14ac:dyDescent="0.25">
      <c r="A604" s="1" t="s">
        <v>1407</v>
      </c>
      <c r="B604" s="14">
        <v>6621003100</v>
      </c>
      <c r="C604" s="16">
        <v>1026601326982</v>
      </c>
      <c r="D604" s="14" t="s">
        <v>2168</v>
      </c>
      <c r="E604" s="14" t="s">
        <v>2169</v>
      </c>
      <c r="F604" s="1">
        <v>1</v>
      </c>
      <c r="G604" s="1" t="s">
        <v>43</v>
      </c>
      <c r="H604" s="1">
        <v>1</v>
      </c>
      <c r="I604" s="1" t="s">
        <v>127</v>
      </c>
      <c r="J604" s="14">
        <v>2</v>
      </c>
      <c r="K604" s="14" t="s">
        <v>45</v>
      </c>
      <c r="L604" s="14">
        <v>2</v>
      </c>
      <c r="M604" s="14">
        <v>0.75</v>
      </c>
      <c r="N604" s="98">
        <v>1</v>
      </c>
      <c r="O604" s="98">
        <f t="shared" si="145"/>
        <v>1.5</v>
      </c>
      <c r="P604" s="98" t="s">
        <v>2824</v>
      </c>
      <c r="Q604" s="98">
        <v>0</v>
      </c>
      <c r="R604" s="98" t="s">
        <v>2824</v>
      </c>
      <c r="S604" s="98" t="s">
        <v>2824</v>
      </c>
      <c r="T604" s="98" t="s">
        <v>2824</v>
      </c>
      <c r="U604" s="98" t="s">
        <v>2824</v>
      </c>
      <c r="V604" s="98" t="s">
        <v>2824</v>
      </c>
      <c r="W604" s="98" t="s">
        <v>2824</v>
      </c>
      <c r="X604" s="98" t="s">
        <v>2824</v>
      </c>
      <c r="Y604" s="98" t="s">
        <v>2824</v>
      </c>
      <c r="Z604" s="98" t="s">
        <v>2824</v>
      </c>
      <c r="AA604" s="2">
        <v>415</v>
      </c>
      <c r="AB604" s="2" t="s">
        <v>46</v>
      </c>
      <c r="AC604" s="24" t="s">
        <v>1996</v>
      </c>
      <c r="AD604" s="14" t="s">
        <v>57</v>
      </c>
      <c r="AE604" s="14">
        <v>1</v>
      </c>
      <c r="AF604" s="14">
        <v>57.470495</v>
      </c>
      <c r="AG604" s="14">
        <v>60.141362000000001</v>
      </c>
      <c r="AH604" s="14" t="s">
        <v>2170</v>
      </c>
      <c r="AI604" s="14">
        <v>6621003100</v>
      </c>
      <c r="AJ604" s="14" t="s">
        <v>2171</v>
      </c>
      <c r="AK604" s="14"/>
      <c r="AL604" s="14"/>
      <c r="AM604" s="14"/>
      <c r="AO604" s="98" t="s">
        <v>2450</v>
      </c>
    </row>
    <row r="605" spans="1:41" s="15" customFormat="1" ht="47.25" x14ac:dyDescent="0.25">
      <c r="A605" s="1" t="s">
        <v>1408</v>
      </c>
      <c r="B605" s="14">
        <v>6621003100</v>
      </c>
      <c r="C605" s="16">
        <v>1026601326982</v>
      </c>
      <c r="D605" s="14" t="s">
        <v>2168</v>
      </c>
      <c r="E605" s="14" t="s">
        <v>2169</v>
      </c>
      <c r="F605" s="1">
        <v>1</v>
      </c>
      <c r="G605" s="1" t="s">
        <v>43</v>
      </c>
      <c r="H605" s="1">
        <v>1</v>
      </c>
      <c r="I605" s="1" t="s">
        <v>127</v>
      </c>
      <c r="J605" s="14">
        <v>2</v>
      </c>
      <c r="K605" s="14" t="s">
        <v>45</v>
      </c>
      <c r="L605" s="14">
        <v>1</v>
      </c>
      <c r="M605" s="14">
        <v>1.1000000000000001</v>
      </c>
      <c r="N605" s="98">
        <v>1</v>
      </c>
      <c r="O605" s="98">
        <f t="shared" si="145"/>
        <v>1.1000000000000001</v>
      </c>
      <c r="P605" s="98" t="s">
        <v>2824</v>
      </c>
      <c r="Q605" s="98">
        <v>0</v>
      </c>
      <c r="R605" s="98" t="s">
        <v>2824</v>
      </c>
      <c r="S605" s="98" t="s">
        <v>2824</v>
      </c>
      <c r="T605" s="98" t="s">
        <v>2824</v>
      </c>
      <c r="U605" s="98" t="s">
        <v>2824</v>
      </c>
      <c r="V605" s="98" t="s">
        <v>2824</v>
      </c>
      <c r="W605" s="98" t="s">
        <v>2824</v>
      </c>
      <c r="X605" s="98" t="s">
        <v>2824</v>
      </c>
      <c r="Y605" s="98" t="s">
        <v>2824</v>
      </c>
      <c r="Z605" s="98" t="s">
        <v>2824</v>
      </c>
      <c r="AA605" s="2">
        <v>415</v>
      </c>
      <c r="AB605" s="2" t="s">
        <v>46</v>
      </c>
      <c r="AC605" s="24" t="s">
        <v>1996</v>
      </c>
      <c r="AD605" s="14" t="s">
        <v>57</v>
      </c>
      <c r="AE605" s="14">
        <v>1</v>
      </c>
      <c r="AF605" s="14" t="s">
        <v>2172</v>
      </c>
      <c r="AG605" s="14" t="s">
        <v>2173</v>
      </c>
      <c r="AH605" s="14" t="s">
        <v>2170</v>
      </c>
      <c r="AI605" s="14">
        <v>6621003100</v>
      </c>
      <c r="AJ605" s="14" t="s">
        <v>2171</v>
      </c>
      <c r="AK605" s="14"/>
      <c r="AL605" s="14"/>
      <c r="AM605" s="14"/>
      <c r="AO605" s="98" t="s">
        <v>2450</v>
      </c>
    </row>
    <row r="606" spans="1:41" s="15" customFormat="1" ht="47.25" x14ac:dyDescent="0.25">
      <c r="A606" s="1" t="s">
        <v>1409</v>
      </c>
      <c r="B606" s="14">
        <v>6621003100</v>
      </c>
      <c r="C606" s="16">
        <v>1026601326982</v>
      </c>
      <c r="D606" s="14" t="s">
        <v>2168</v>
      </c>
      <c r="E606" s="14" t="s">
        <v>2169</v>
      </c>
      <c r="F606" s="1">
        <v>1</v>
      </c>
      <c r="G606" s="1" t="s">
        <v>43</v>
      </c>
      <c r="H606" s="1">
        <v>1</v>
      </c>
      <c r="I606" s="1" t="s">
        <v>127</v>
      </c>
      <c r="J606" s="14">
        <v>2</v>
      </c>
      <c r="K606" s="14" t="s">
        <v>45</v>
      </c>
      <c r="L606" s="14">
        <v>2</v>
      </c>
      <c r="M606" s="14">
        <v>1.1000000000000001</v>
      </c>
      <c r="N606" s="98">
        <v>1</v>
      </c>
      <c r="O606" s="98">
        <f t="shared" si="145"/>
        <v>2.2000000000000002</v>
      </c>
      <c r="P606" s="98" t="s">
        <v>2824</v>
      </c>
      <c r="Q606" s="98">
        <v>0</v>
      </c>
      <c r="R606" s="98" t="s">
        <v>2824</v>
      </c>
      <c r="S606" s="98" t="s">
        <v>2824</v>
      </c>
      <c r="T606" s="98" t="s">
        <v>2824</v>
      </c>
      <c r="U606" s="98" t="s">
        <v>2824</v>
      </c>
      <c r="V606" s="98" t="s">
        <v>2824</v>
      </c>
      <c r="W606" s="98" t="s">
        <v>2824</v>
      </c>
      <c r="X606" s="98" t="s">
        <v>2824</v>
      </c>
      <c r="Y606" s="98" t="s">
        <v>2824</v>
      </c>
      <c r="Z606" s="98" t="s">
        <v>2824</v>
      </c>
      <c r="AA606" s="2">
        <v>415</v>
      </c>
      <c r="AB606" s="2" t="s">
        <v>46</v>
      </c>
      <c r="AC606" s="24" t="s">
        <v>1996</v>
      </c>
      <c r="AD606" s="14" t="s">
        <v>57</v>
      </c>
      <c r="AE606" s="14">
        <v>1</v>
      </c>
      <c r="AF606" s="14" t="s">
        <v>2174</v>
      </c>
      <c r="AG606" s="14">
        <v>60.148910999999998</v>
      </c>
      <c r="AH606" s="14" t="s">
        <v>2170</v>
      </c>
      <c r="AI606" s="14">
        <v>6621003100</v>
      </c>
      <c r="AJ606" s="14" t="s">
        <v>2171</v>
      </c>
      <c r="AK606" s="14"/>
      <c r="AL606" s="14"/>
      <c r="AM606" s="14"/>
      <c r="AO606" s="98" t="s">
        <v>2450</v>
      </c>
    </row>
    <row r="607" spans="1:41" s="15" customFormat="1" ht="47.25" x14ac:dyDescent="0.25">
      <c r="A607" s="1" t="s">
        <v>1410</v>
      </c>
      <c r="B607" s="14">
        <v>6621003100</v>
      </c>
      <c r="C607" s="16">
        <v>1026601326982</v>
      </c>
      <c r="D607" s="14" t="s">
        <v>2168</v>
      </c>
      <c r="E607" s="14" t="s">
        <v>2169</v>
      </c>
      <c r="F607" s="1">
        <v>1</v>
      </c>
      <c r="G607" s="1" t="s">
        <v>43</v>
      </c>
      <c r="H607" s="1">
        <v>1</v>
      </c>
      <c r="I607" s="1" t="s">
        <v>127</v>
      </c>
      <c r="J607" s="14">
        <v>2</v>
      </c>
      <c r="K607" s="14" t="s">
        <v>45</v>
      </c>
      <c r="L607" s="14">
        <v>1</v>
      </c>
      <c r="M607" s="14">
        <v>0.75</v>
      </c>
      <c r="N607" s="98">
        <v>1</v>
      </c>
      <c r="O607" s="98">
        <f t="shared" si="145"/>
        <v>0.75</v>
      </c>
      <c r="P607" s="98" t="s">
        <v>2824</v>
      </c>
      <c r="Q607" s="98">
        <v>0</v>
      </c>
      <c r="R607" s="98" t="s">
        <v>2824</v>
      </c>
      <c r="S607" s="98" t="s">
        <v>2824</v>
      </c>
      <c r="T607" s="98" t="s">
        <v>2824</v>
      </c>
      <c r="U607" s="98" t="s">
        <v>2824</v>
      </c>
      <c r="V607" s="98" t="s">
        <v>2824</v>
      </c>
      <c r="W607" s="98" t="s">
        <v>2824</v>
      </c>
      <c r="X607" s="98" t="s">
        <v>2824</v>
      </c>
      <c r="Y607" s="98" t="s">
        <v>2824</v>
      </c>
      <c r="Z607" s="98" t="s">
        <v>2824</v>
      </c>
      <c r="AA607" s="2">
        <v>415</v>
      </c>
      <c r="AB607" s="2" t="s">
        <v>46</v>
      </c>
      <c r="AC607" s="24" t="s">
        <v>1996</v>
      </c>
      <c r="AD607" s="14" t="s">
        <v>57</v>
      </c>
      <c r="AE607" s="14">
        <v>1</v>
      </c>
      <c r="AF607" s="14" t="s">
        <v>2175</v>
      </c>
      <c r="AG607" s="14">
        <v>60.141598999999999</v>
      </c>
      <c r="AH607" s="14" t="s">
        <v>2170</v>
      </c>
      <c r="AI607" s="14">
        <v>6621003100</v>
      </c>
      <c r="AJ607" s="14" t="s">
        <v>2171</v>
      </c>
      <c r="AK607" s="14"/>
      <c r="AL607" s="14"/>
      <c r="AM607" s="14"/>
      <c r="AO607" s="98" t="s">
        <v>2450</v>
      </c>
    </row>
    <row r="608" spans="1:41" s="15" customFormat="1" ht="18.75" x14ac:dyDescent="0.25">
      <c r="A608" s="87" t="s">
        <v>2881</v>
      </c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98"/>
      <c r="T608" s="98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O608" s="98"/>
    </row>
    <row r="609" spans="1:41" s="15" customFormat="1" ht="60.75" customHeight="1" x14ac:dyDescent="0.25">
      <c r="A609" s="1" t="s">
        <v>1411</v>
      </c>
      <c r="B609" s="1">
        <v>6621002530</v>
      </c>
      <c r="C609" s="26">
        <v>1026601327939</v>
      </c>
      <c r="D609" s="2" t="s">
        <v>2890</v>
      </c>
      <c r="E609" s="2" t="s">
        <v>2024</v>
      </c>
      <c r="F609" s="2">
        <v>2</v>
      </c>
      <c r="G609" s="2" t="s">
        <v>1800</v>
      </c>
      <c r="H609" s="1">
        <v>3</v>
      </c>
      <c r="I609" s="1" t="s">
        <v>44</v>
      </c>
      <c r="J609" s="1">
        <v>1</v>
      </c>
      <c r="K609" s="1" t="s">
        <v>647</v>
      </c>
      <c r="L609" s="34">
        <v>2</v>
      </c>
      <c r="M609" s="14">
        <v>1.1000000000000001</v>
      </c>
      <c r="N609" s="98">
        <v>1</v>
      </c>
      <c r="O609" s="98">
        <f t="shared" ref="O609:O610" si="148">L609*M609</f>
        <v>2.2000000000000002</v>
      </c>
      <c r="P609" s="14" t="s">
        <v>2286</v>
      </c>
      <c r="Q609" s="14">
        <v>0</v>
      </c>
      <c r="R609" s="14" t="s">
        <v>2824</v>
      </c>
      <c r="S609" s="100" t="s">
        <v>2825</v>
      </c>
      <c r="T609" s="121">
        <f t="shared" ref="T609:T610" si="149">2*1.5*2/7</f>
        <v>0.8571428571428571</v>
      </c>
      <c r="U609" s="14">
        <v>1</v>
      </c>
      <c r="V609" s="14">
        <v>1.1000000000000001</v>
      </c>
      <c r="W609" s="100" t="s">
        <v>2825</v>
      </c>
      <c r="X609" s="117">
        <f t="shared" ref="X609:X610" si="150">U609*V609/7</f>
        <v>0.15714285714285717</v>
      </c>
      <c r="Y609" s="2">
        <v>3</v>
      </c>
      <c r="Z609" s="2" t="s">
        <v>2296</v>
      </c>
      <c r="AA609" s="2">
        <v>415</v>
      </c>
      <c r="AB609" s="2" t="s">
        <v>46</v>
      </c>
      <c r="AC609" s="2" t="s">
        <v>776</v>
      </c>
      <c r="AD609" s="34" t="s">
        <v>575</v>
      </c>
      <c r="AE609" s="2">
        <v>1</v>
      </c>
      <c r="AF609" s="2" t="s">
        <v>576</v>
      </c>
      <c r="AG609" s="2" t="s">
        <v>577</v>
      </c>
      <c r="AH609" s="14"/>
      <c r="AI609" s="14"/>
      <c r="AJ609" s="14"/>
      <c r="AK609" s="14"/>
      <c r="AL609" s="2" t="s">
        <v>148</v>
      </c>
      <c r="AM609" s="33" t="s">
        <v>575</v>
      </c>
      <c r="AO609" s="97" t="s">
        <v>148</v>
      </c>
    </row>
    <row r="610" spans="1:41" s="15" customFormat="1" ht="60.75" customHeight="1" x14ac:dyDescent="0.25">
      <c r="A610" s="1" t="s">
        <v>1412</v>
      </c>
      <c r="B610" s="1">
        <v>6621002530</v>
      </c>
      <c r="C610" s="26">
        <v>1026601327939</v>
      </c>
      <c r="D610" s="2" t="s">
        <v>2890</v>
      </c>
      <c r="E610" s="2" t="s">
        <v>2024</v>
      </c>
      <c r="F610" s="2">
        <v>2</v>
      </c>
      <c r="G610" s="2" t="s">
        <v>1800</v>
      </c>
      <c r="H610" s="1">
        <v>3</v>
      </c>
      <c r="I610" s="1" t="s">
        <v>44</v>
      </c>
      <c r="J610" s="1">
        <v>1</v>
      </c>
      <c r="K610" s="1" t="s">
        <v>647</v>
      </c>
      <c r="L610" s="34">
        <v>3</v>
      </c>
      <c r="M610" s="14">
        <v>1.1000000000000001</v>
      </c>
      <c r="N610" s="98">
        <v>1</v>
      </c>
      <c r="O610" s="98">
        <f t="shared" si="148"/>
        <v>3.3000000000000003</v>
      </c>
      <c r="P610" s="14" t="s">
        <v>2286</v>
      </c>
      <c r="Q610" s="14">
        <v>0</v>
      </c>
      <c r="R610" s="14" t="s">
        <v>2824</v>
      </c>
      <c r="S610" s="100" t="s">
        <v>2825</v>
      </c>
      <c r="T610" s="121">
        <f t="shared" si="149"/>
        <v>0.8571428571428571</v>
      </c>
      <c r="U610" s="14">
        <v>2</v>
      </c>
      <c r="V610" s="14">
        <v>1.1000000000000001</v>
      </c>
      <c r="W610" s="100" t="s">
        <v>2825</v>
      </c>
      <c r="X610" s="117">
        <f t="shared" si="150"/>
        <v>0.31428571428571433</v>
      </c>
      <c r="Y610" s="2">
        <v>3</v>
      </c>
      <c r="Z610" s="2" t="s">
        <v>2296</v>
      </c>
      <c r="AA610" s="2">
        <v>415</v>
      </c>
      <c r="AB610" s="2" t="s">
        <v>46</v>
      </c>
      <c r="AC610" s="2" t="s">
        <v>776</v>
      </c>
      <c r="AD610" s="34" t="s">
        <v>578</v>
      </c>
      <c r="AE610" s="2">
        <v>6</v>
      </c>
      <c r="AF610" s="2" t="s">
        <v>579</v>
      </c>
      <c r="AG610" s="2" t="s">
        <v>580</v>
      </c>
      <c r="AH610" s="14"/>
      <c r="AI610" s="14"/>
      <c r="AJ610" s="14"/>
      <c r="AK610" s="14"/>
      <c r="AL610" s="2" t="s">
        <v>148</v>
      </c>
      <c r="AM610" s="33" t="s">
        <v>2586</v>
      </c>
      <c r="AO610" s="97" t="s">
        <v>148</v>
      </c>
    </row>
    <row r="611" spans="1:41" s="15" customFormat="1" x14ac:dyDescent="0.25">
      <c r="A611" s="96" t="s">
        <v>1413</v>
      </c>
      <c r="B611" s="1"/>
      <c r="C611" s="26"/>
      <c r="D611" s="2"/>
      <c r="E611" s="2"/>
      <c r="F611" s="2"/>
      <c r="G611" s="2"/>
      <c r="H611" s="1"/>
      <c r="I611" s="1"/>
      <c r="J611" s="1"/>
      <c r="K611" s="1"/>
      <c r="L611" s="34"/>
      <c r="M611" s="14"/>
      <c r="N611" s="14"/>
      <c r="O611" s="36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2"/>
      <c r="AB611" s="2"/>
      <c r="AC611" s="2"/>
      <c r="AD611" s="34"/>
      <c r="AE611" s="25"/>
      <c r="AF611" s="2"/>
      <c r="AG611" s="2"/>
      <c r="AH611" s="14"/>
      <c r="AI611" s="14"/>
      <c r="AJ611" s="14"/>
      <c r="AK611" s="14"/>
      <c r="AL611" s="2"/>
      <c r="AM611" s="33"/>
      <c r="AO611" s="97"/>
    </row>
    <row r="612" spans="1:41" s="15" customFormat="1" ht="57" customHeight="1" x14ac:dyDescent="0.25">
      <c r="A612" s="1" t="s">
        <v>1414</v>
      </c>
      <c r="B612" s="1">
        <v>6621002530</v>
      </c>
      <c r="C612" s="26">
        <v>1026601327939</v>
      </c>
      <c r="D612" s="2" t="s">
        <v>2890</v>
      </c>
      <c r="E612" s="2" t="s">
        <v>2024</v>
      </c>
      <c r="F612" s="2">
        <v>2</v>
      </c>
      <c r="G612" s="2" t="s">
        <v>1800</v>
      </c>
      <c r="H612" s="1">
        <v>3</v>
      </c>
      <c r="I612" s="1" t="s">
        <v>44</v>
      </c>
      <c r="J612" s="1">
        <v>1</v>
      </c>
      <c r="K612" s="1" t="s">
        <v>647</v>
      </c>
      <c r="L612" s="34">
        <v>3</v>
      </c>
      <c r="M612" s="14">
        <v>1.1000000000000001</v>
      </c>
      <c r="N612" s="98">
        <v>1</v>
      </c>
      <c r="O612" s="98">
        <f t="shared" ref="O612:O637" si="151">L612*M612</f>
        <v>3.3000000000000003</v>
      </c>
      <c r="P612" s="14" t="s">
        <v>2286</v>
      </c>
      <c r="Q612" s="14">
        <v>0</v>
      </c>
      <c r="R612" s="14" t="s">
        <v>2824</v>
      </c>
      <c r="S612" s="100" t="s">
        <v>2825</v>
      </c>
      <c r="T612" s="121">
        <f t="shared" ref="T612:T622" si="152">2*1.5*2/7</f>
        <v>0.8571428571428571</v>
      </c>
      <c r="U612" s="14">
        <v>2</v>
      </c>
      <c r="V612" s="14">
        <v>1.1000000000000001</v>
      </c>
      <c r="W612" s="100" t="s">
        <v>2825</v>
      </c>
      <c r="X612" s="117">
        <f t="shared" ref="X612:X622" si="153">U612*V612/7</f>
        <v>0.31428571428571433</v>
      </c>
      <c r="Y612" s="2">
        <v>3</v>
      </c>
      <c r="Z612" s="2" t="s">
        <v>2296</v>
      </c>
      <c r="AA612" s="2">
        <v>415</v>
      </c>
      <c r="AB612" s="2" t="s">
        <v>46</v>
      </c>
      <c r="AC612" s="2" t="s">
        <v>776</v>
      </c>
      <c r="AD612" s="34" t="s">
        <v>582</v>
      </c>
      <c r="AE612" s="2">
        <v>3</v>
      </c>
      <c r="AF612" s="2" t="s">
        <v>583</v>
      </c>
      <c r="AG612" s="2" t="s">
        <v>584</v>
      </c>
      <c r="AH612" s="14"/>
      <c r="AI612" s="14"/>
      <c r="AJ612" s="14"/>
      <c r="AK612" s="14"/>
      <c r="AL612" s="2" t="s">
        <v>429</v>
      </c>
      <c r="AM612" s="33" t="s">
        <v>2584</v>
      </c>
      <c r="AO612" s="97" t="s">
        <v>148</v>
      </c>
    </row>
    <row r="613" spans="1:41" s="15" customFormat="1" ht="57" customHeight="1" x14ac:dyDescent="0.25">
      <c r="A613" s="1" t="s">
        <v>1415</v>
      </c>
      <c r="B613" s="1">
        <v>6621002530</v>
      </c>
      <c r="C613" s="26">
        <v>1026601327939</v>
      </c>
      <c r="D613" s="2" t="s">
        <v>2890</v>
      </c>
      <c r="E613" s="2" t="s">
        <v>2024</v>
      </c>
      <c r="F613" s="2">
        <v>2</v>
      </c>
      <c r="G613" s="2" t="s">
        <v>1800</v>
      </c>
      <c r="H613" s="1">
        <v>3</v>
      </c>
      <c r="I613" s="1" t="s">
        <v>44</v>
      </c>
      <c r="J613" s="1">
        <v>1</v>
      </c>
      <c r="K613" s="1" t="s">
        <v>647</v>
      </c>
      <c r="L613" s="34">
        <v>2</v>
      </c>
      <c r="M613" s="14">
        <v>1.1000000000000001</v>
      </c>
      <c r="N613" s="98">
        <v>1</v>
      </c>
      <c r="O613" s="98">
        <f t="shared" si="151"/>
        <v>2.2000000000000002</v>
      </c>
      <c r="P613" s="14" t="s">
        <v>2286</v>
      </c>
      <c r="Q613" s="14">
        <v>0</v>
      </c>
      <c r="R613" s="14" t="s">
        <v>2824</v>
      </c>
      <c r="S613" s="100" t="s">
        <v>2825</v>
      </c>
      <c r="T613" s="121">
        <f t="shared" si="152"/>
        <v>0.8571428571428571</v>
      </c>
      <c r="U613" s="14">
        <v>2</v>
      </c>
      <c r="V613" s="14">
        <v>1.1000000000000001</v>
      </c>
      <c r="W613" s="100" t="s">
        <v>2825</v>
      </c>
      <c r="X613" s="117">
        <f t="shared" si="153"/>
        <v>0.31428571428571433</v>
      </c>
      <c r="Y613" s="2">
        <v>3</v>
      </c>
      <c r="Z613" s="2" t="s">
        <v>2296</v>
      </c>
      <c r="AA613" s="2">
        <v>415</v>
      </c>
      <c r="AB613" s="2" t="s">
        <v>46</v>
      </c>
      <c r="AC613" s="2" t="s">
        <v>776</v>
      </c>
      <c r="AD613" s="34" t="s">
        <v>57</v>
      </c>
      <c r="AE613" s="2">
        <v>5</v>
      </c>
      <c r="AF613" s="2" t="s">
        <v>1640</v>
      </c>
      <c r="AG613" s="2" t="s">
        <v>1641</v>
      </c>
      <c r="AH613" s="98"/>
      <c r="AI613" s="16"/>
      <c r="AJ613" s="98"/>
      <c r="AK613" s="98"/>
      <c r="AL613" s="2" t="s">
        <v>148</v>
      </c>
      <c r="AM613" s="33" t="s">
        <v>596</v>
      </c>
      <c r="AO613" s="97" t="s">
        <v>148</v>
      </c>
    </row>
    <row r="614" spans="1:41" s="15" customFormat="1" ht="57" customHeight="1" x14ac:dyDescent="0.25">
      <c r="A614" s="1" t="s">
        <v>1416</v>
      </c>
      <c r="B614" s="1">
        <v>6621002530</v>
      </c>
      <c r="C614" s="26">
        <v>1026601327939</v>
      </c>
      <c r="D614" s="2" t="s">
        <v>2890</v>
      </c>
      <c r="E614" s="2" t="s">
        <v>2024</v>
      </c>
      <c r="F614" s="2">
        <v>2</v>
      </c>
      <c r="G614" s="2" t="s">
        <v>1800</v>
      </c>
      <c r="H614" s="1">
        <v>3</v>
      </c>
      <c r="I614" s="1" t="s">
        <v>44</v>
      </c>
      <c r="J614" s="1">
        <v>1</v>
      </c>
      <c r="K614" s="1" t="s">
        <v>647</v>
      </c>
      <c r="L614" s="34">
        <v>3</v>
      </c>
      <c r="M614" s="14">
        <v>1.1000000000000001</v>
      </c>
      <c r="N614" s="98">
        <v>1</v>
      </c>
      <c r="O614" s="98">
        <f t="shared" si="151"/>
        <v>3.3000000000000003</v>
      </c>
      <c r="P614" s="14" t="s">
        <v>2286</v>
      </c>
      <c r="Q614" s="98">
        <v>0</v>
      </c>
      <c r="R614" s="98" t="s">
        <v>2824</v>
      </c>
      <c r="S614" s="100" t="s">
        <v>2825</v>
      </c>
      <c r="T614" s="121">
        <f t="shared" si="152"/>
        <v>0.8571428571428571</v>
      </c>
      <c r="U614" s="14">
        <v>2</v>
      </c>
      <c r="V614" s="14">
        <v>1.1000000000000001</v>
      </c>
      <c r="W614" s="100" t="s">
        <v>2825</v>
      </c>
      <c r="X614" s="117">
        <f t="shared" si="153"/>
        <v>0.31428571428571433</v>
      </c>
      <c r="Y614" s="2">
        <v>3</v>
      </c>
      <c r="Z614" s="2" t="s">
        <v>2296</v>
      </c>
      <c r="AA614" s="2">
        <v>415</v>
      </c>
      <c r="AB614" s="2" t="s">
        <v>46</v>
      </c>
      <c r="AC614" s="2" t="s">
        <v>776</v>
      </c>
      <c r="AD614" s="34" t="s">
        <v>57</v>
      </c>
      <c r="AE614" s="2">
        <v>1</v>
      </c>
      <c r="AF614" s="2" t="s">
        <v>1640</v>
      </c>
      <c r="AG614" s="2" t="s">
        <v>1641</v>
      </c>
      <c r="AH614" s="14"/>
      <c r="AI614" s="14"/>
      <c r="AJ614" s="14"/>
      <c r="AK614" s="14"/>
      <c r="AL614" s="2" t="s">
        <v>148</v>
      </c>
      <c r="AM614" s="33" t="s">
        <v>597</v>
      </c>
      <c r="AO614" s="97" t="s">
        <v>148</v>
      </c>
    </row>
    <row r="615" spans="1:41" s="15" customFormat="1" ht="57" customHeight="1" x14ac:dyDescent="0.25">
      <c r="A615" s="1" t="s">
        <v>1417</v>
      </c>
      <c r="B615" s="1">
        <v>6621002530</v>
      </c>
      <c r="C615" s="26">
        <v>1026601327939</v>
      </c>
      <c r="D615" s="2" t="s">
        <v>2890</v>
      </c>
      <c r="E615" s="2" t="s">
        <v>2024</v>
      </c>
      <c r="F615" s="97">
        <v>2</v>
      </c>
      <c r="G615" s="97" t="s">
        <v>1800</v>
      </c>
      <c r="H615" s="96">
        <v>3</v>
      </c>
      <c r="I615" s="96" t="s">
        <v>44</v>
      </c>
      <c r="J615" s="96">
        <v>1</v>
      </c>
      <c r="K615" s="96" t="s">
        <v>647</v>
      </c>
      <c r="L615" s="34">
        <v>2</v>
      </c>
      <c r="M615" s="98">
        <v>1.1000000000000001</v>
      </c>
      <c r="N615" s="98">
        <v>1</v>
      </c>
      <c r="O615" s="98">
        <f t="shared" si="151"/>
        <v>2.2000000000000002</v>
      </c>
      <c r="P615" s="98" t="s">
        <v>2286</v>
      </c>
      <c r="Q615" s="98">
        <v>0</v>
      </c>
      <c r="R615" s="98" t="s">
        <v>2824</v>
      </c>
      <c r="S615" s="100" t="s">
        <v>2825</v>
      </c>
      <c r="T615" s="121">
        <f t="shared" si="152"/>
        <v>0.8571428571428571</v>
      </c>
      <c r="U615" s="98">
        <v>2</v>
      </c>
      <c r="V615" s="98">
        <v>1.1000000000000001</v>
      </c>
      <c r="W615" s="100" t="s">
        <v>2825</v>
      </c>
      <c r="X615" s="117">
        <f t="shared" si="153"/>
        <v>0.31428571428571433</v>
      </c>
      <c r="Y615" s="97">
        <v>3</v>
      </c>
      <c r="Z615" s="97" t="s">
        <v>2296</v>
      </c>
      <c r="AA615" s="2">
        <v>415</v>
      </c>
      <c r="AB615" s="2" t="s">
        <v>46</v>
      </c>
      <c r="AC615" s="2" t="s">
        <v>776</v>
      </c>
      <c r="AD615" s="34" t="s">
        <v>202</v>
      </c>
      <c r="AE615" s="2">
        <v>3</v>
      </c>
      <c r="AF615" s="2" t="s">
        <v>585</v>
      </c>
      <c r="AG615" s="2" t="s">
        <v>586</v>
      </c>
      <c r="AH615" s="14"/>
      <c r="AI615" s="14"/>
      <c r="AJ615" s="14"/>
      <c r="AK615" s="14"/>
      <c r="AL615" s="2" t="s">
        <v>148</v>
      </c>
      <c r="AM615" s="33" t="s">
        <v>2585</v>
      </c>
      <c r="AO615" s="97" t="s">
        <v>148</v>
      </c>
    </row>
    <row r="616" spans="1:41" s="15" customFormat="1" ht="57" customHeight="1" x14ac:dyDescent="0.25">
      <c r="A616" s="1" t="s">
        <v>1418</v>
      </c>
      <c r="B616" s="1">
        <v>6621002530</v>
      </c>
      <c r="C616" s="26">
        <v>1026601327939</v>
      </c>
      <c r="D616" s="2" t="s">
        <v>2890</v>
      </c>
      <c r="E616" s="2" t="s">
        <v>2024</v>
      </c>
      <c r="F616" s="97">
        <v>2</v>
      </c>
      <c r="G616" s="97" t="s">
        <v>1800</v>
      </c>
      <c r="H616" s="96">
        <v>3</v>
      </c>
      <c r="I616" s="96" t="s">
        <v>44</v>
      </c>
      <c r="J616" s="96">
        <v>1</v>
      </c>
      <c r="K616" s="96" t="s">
        <v>647</v>
      </c>
      <c r="L616" s="34">
        <v>2</v>
      </c>
      <c r="M616" s="98">
        <v>1.1000000000000001</v>
      </c>
      <c r="N616" s="98">
        <v>1</v>
      </c>
      <c r="O616" s="98">
        <f t="shared" si="151"/>
        <v>2.2000000000000002</v>
      </c>
      <c r="P616" s="98" t="s">
        <v>2286</v>
      </c>
      <c r="Q616" s="98">
        <v>0</v>
      </c>
      <c r="R616" s="98" t="s">
        <v>2824</v>
      </c>
      <c r="S616" s="100" t="s">
        <v>2825</v>
      </c>
      <c r="T616" s="121">
        <f t="shared" si="152"/>
        <v>0.8571428571428571</v>
      </c>
      <c r="U616" s="98">
        <v>2</v>
      </c>
      <c r="V616" s="98">
        <v>1.1000000000000001</v>
      </c>
      <c r="W616" s="100" t="s">
        <v>2825</v>
      </c>
      <c r="X616" s="117">
        <f t="shared" si="153"/>
        <v>0.31428571428571433</v>
      </c>
      <c r="Y616" s="97">
        <v>3</v>
      </c>
      <c r="Z616" s="97" t="s">
        <v>2296</v>
      </c>
      <c r="AA616" s="2">
        <v>415</v>
      </c>
      <c r="AB616" s="2" t="s">
        <v>46</v>
      </c>
      <c r="AC616" s="2" t="s">
        <v>776</v>
      </c>
      <c r="AD616" s="34" t="s">
        <v>141</v>
      </c>
      <c r="AE616" s="2">
        <v>41</v>
      </c>
      <c r="AF616" s="2" t="s">
        <v>2127</v>
      </c>
      <c r="AG616" s="2" t="s">
        <v>2128</v>
      </c>
      <c r="AH616" s="14"/>
      <c r="AI616" s="14"/>
      <c r="AJ616" s="14"/>
      <c r="AK616" s="14"/>
      <c r="AL616" s="2" t="s">
        <v>148</v>
      </c>
      <c r="AM616" s="33" t="s">
        <v>2579</v>
      </c>
      <c r="AO616" s="97" t="s">
        <v>148</v>
      </c>
    </row>
    <row r="617" spans="1:41" s="15" customFormat="1" ht="57" customHeight="1" x14ac:dyDescent="0.25">
      <c r="A617" s="1" t="s">
        <v>1419</v>
      </c>
      <c r="B617" s="1">
        <v>6621002530</v>
      </c>
      <c r="C617" s="26">
        <v>1026601327939</v>
      </c>
      <c r="D617" s="2" t="s">
        <v>2890</v>
      </c>
      <c r="E617" s="2" t="s">
        <v>2024</v>
      </c>
      <c r="F617" s="97">
        <v>2</v>
      </c>
      <c r="G617" s="97" t="s">
        <v>1800</v>
      </c>
      <c r="H617" s="96">
        <v>3</v>
      </c>
      <c r="I617" s="96" t="s">
        <v>44</v>
      </c>
      <c r="J617" s="96">
        <v>1</v>
      </c>
      <c r="K617" s="96" t="s">
        <v>647</v>
      </c>
      <c r="L617" s="34">
        <v>3</v>
      </c>
      <c r="M617" s="98">
        <v>1.1000000000000001</v>
      </c>
      <c r="N617" s="98">
        <v>1</v>
      </c>
      <c r="O617" s="98">
        <f t="shared" si="151"/>
        <v>3.3000000000000003</v>
      </c>
      <c r="P617" s="98" t="s">
        <v>2286</v>
      </c>
      <c r="Q617" s="98">
        <v>0</v>
      </c>
      <c r="R617" s="98" t="s">
        <v>2824</v>
      </c>
      <c r="S617" s="100" t="s">
        <v>2825</v>
      </c>
      <c r="T617" s="121">
        <f t="shared" si="152"/>
        <v>0.8571428571428571</v>
      </c>
      <c r="U617" s="98">
        <v>2</v>
      </c>
      <c r="V617" s="98">
        <v>1.1000000000000001</v>
      </c>
      <c r="W617" s="100" t="s">
        <v>2825</v>
      </c>
      <c r="X617" s="117">
        <f t="shared" si="153"/>
        <v>0.31428571428571433</v>
      </c>
      <c r="Y617" s="97">
        <v>3</v>
      </c>
      <c r="Z617" s="97" t="s">
        <v>2296</v>
      </c>
      <c r="AA617" s="2">
        <v>415</v>
      </c>
      <c r="AB617" s="2" t="s">
        <v>46</v>
      </c>
      <c r="AC617" s="2" t="s">
        <v>776</v>
      </c>
      <c r="AD617" s="34" t="s">
        <v>141</v>
      </c>
      <c r="AE617" s="2">
        <v>5</v>
      </c>
      <c r="AF617" s="2" t="s">
        <v>1643</v>
      </c>
      <c r="AG617" s="2" t="s">
        <v>1642</v>
      </c>
      <c r="AH617" s="14"/>
      <c r="AI617" s="14"/>
      <c r="AJ617" s="14"/>
      <c r="AK617" s="14"/>
      <c r="AL617" s="2" t="s">
        <v>148</v>
      </c>
      <c r="AM617" s="33" t="s">
        <v>598</v>
      </c>
      <c r="AO617" s="97" t="s">
        <v>148</v>
      </c>
    </row>
    <row r="618" spans="1:41" s="15" customFormat="1" ht="57" customHeight="1" x14ac:dyDescent="0.25">
      <c r="A618" s="1" t="s">
        <v>1420</v>
      </c>
      <c r="B618" s="1">
        <v>6621002530</v>
      </c>
      <c r="C618" s="26">
        <v>1026601327939</v>
      </c>
      <c r="D618" s="2" t="s">
        <v>2890</v>
      </c>
      <c r="E618" s="2" t="s">
        <v>2024</v>
      </c>
      <c r="F618" s="97">
        <v>2</v>
      </c>
      <c r="G618" s="97" t="s">
        <v>1800</v>
      </c>
      <c r="H618" s="96">
        <v>3</v>
      </c>
      <c r="I618" s="96" t="s">
        <v>44</v>
      </c>
      <c r="J618" s="96">
        <v>1</v>
      </c>
      <c r="K618" s="96" t="s">
        <v>647</v>
      </c>
      <c r="L618" s="34">
        <v>2</v>
      </c>
      <c r="M618" s="98">
        <v>1.1000000000000001</v>
      </c>
      <c r="N618" s="98">
        <v>1</v>
      </c>
      <c r="O618" s="98">
        <f t="shared" si="151"/>
        <v>2.2000000000000002</v>
      </c>
      <c r="P618" s="98" t="s">
        <v>2286</v>
      </c>
      <c r="Q618" s="98">
        <v>0</v>
      </c>
      <c r="R618" s="98" t="s">
        <v>2824</v>
      </c>
      <c r="S618" s="100" t="s">
        <v>2825</v>
      </c>
      <c r="T618" s="121">
        <f t="shared" si="152"/>
        <v>0.8571428571428571</v>
      </c>
      <c r="U618" s="98">
        <v>1</v>
      </c>
      <c r="V618" s="98">
        <v>1.1000000000000001</v>
      </c>
      <c r="W618" s="100" t="s">
        <v>2825</v>
      </c>
      <c r="X618" s="117">
        <f t="shared" si="153"/>
        <v>0.15714285714285717</v>
      </c>
      <c r="Y618" s="97">
        <v>3</v>
      </c>
      <c r="Z618" s="97" t="s">
        <v>2296</v>
      </c>
      <c r="AA618" s="2">
        <v>415</v>
      </c>
      <c r="AB618" s="2" t="s">
        <v>46</v>
      </c>
      <c r="AC618" s="2" t="s">
        <v>776</v>
      </c>
      <c r="AD618" s="34" t="s">
        <v>369</v>
      </c>
      <c r="AE618" s="2">
        <v>64</v>
      </c>
      <c r="AF618" s="2" t="s">
        <v>587</v>
      </c>
      <c r="AG618" s="2" t="s">
        <v>588</v>
      </c>
      <c r="AH618" s="14"/>
      <c r="AI618" s="14"/>
      <c r="AJ618" s="14"/>
      <c r="AK618" s="14"/>
      <c r="AL618" s="2" t="s">
        <v>148</v>
      </c>
      <c r="AM618" s="33" t="s">
        <v>2583</v>
      </c>
      <c r="AO618" s="97" t="s">
        <v>148</v>
      </c>
    </row>
    <row r="619" spans="1:41" s="15" customFormat="1" ht="57" customHeight="1" x14ac:dyDescent="0.25">
      <c r="A619" s="1" t="s">
        <v>1421</v>
      </c>
      <c r="B619" s="1">
        <v>6621002530</v>
      </c>
      <c r="C619" s="26">
        <v>1026601327939</v>
      </c>
      <c r="D619" s="2" t="s">
        <v>2890</v>
      </c>
      <c r="E619" s="2" t="s">
        <v>2024</v>
      </c>
      <c r="F619" s="2">
        <v>2</v>
      </c>
      <c r="G619" s="2" t="s">
        <v>1800</v>
      </c>
      <c r="H619" s="1">
        <v>3</v>
      </c>
      <c r="I619" s="1" t="s">
        <v>44</v>
      </c>
      <c r="J619" s="1">
        <v>1</v>
      </c>
      <c r="K619" s="1" t="s">
        <v>647</v>
      </c>
      <c r="L619" s="34">
        <v>3</v>
      </c>
      <c r="M619" s="14">
        <v>1.1000000000000001</v>
      </c>
      <c r="N619" s="98">
        <v>1</v>
      </c>
      <c r="O619" s="98">
        <f t="shared" si="151"/>
        <v>3.3000000000000003</v>
      </c>
      <c r="P619" s="14" t="s">
        <v>2286</v>
      </c>
      <c r="Q619" s="98">
        <v>0</v>
      </c>
      <c r="R619" s="98" t="s">
        <v>2824</v>
      </c>
      <c r="S619" s="100" t="s">
        <v>2825</v>
      </c>
      <c r="T619" s="121">
        <f t="shared" si="152"/>
        <v>0.8571428571428571</v>
      </c>
      <c r="U619" s="14">
        <v>2</v>
      </c>
      <c r="V619" s="14">
        <v>1.1000000000000001</v>
      </c>
      <c r="W619" s="100" t="s">
        <v>2825</v>
      </c>
      <c r="X619" s="117">
        <f t="shared" si="153"/>
        <v>0.31428571428571433</v>
      </c>
      <c r="Y619" s="2">
        <v>3</v>
      </c>
      <c r="Z619" s="2" t="s">
        <v>2296</v>
      </c>
      <c r="AA619" s="2">
        <v>415</v>
      </c>
      <c r="AB619" s="2" t="s">
        <v>46</v>
      </c>
      <c r="AC619" s="2" t="s">
        <v>776</v>
      </c>
      <c r="AD619" s="34" t="s">
        <v>141</v>
      </c>
      <c r="AE619" s="2">
        <v>23</v>
      </c>
      <c r="AF619" s="2" t="s">
        <v>1713</v>
      </c>
      <c r="AG619" s="2" t="s">
        <v>1714</v>
      </c>
      <c r="AH619" s="98"/>
      <c r="AI619" s="98"/>
      <c r="AJ619" s="14"/>
      <c r="AK619" s="14"/>
      <c r="AL619" s="2" t="s">
        <v>148</v>
      </c>
      <c r="AM619" s="33" t="s">
        <v>2578</v>
      </c>
      <c r="AO619" s="97" t="s">
        <v>148</v>
      </c>
    </row>
    <row r="620" spans="1:41" s="15" customFormat="1" ht="57" customHeight="1" x14ac:dyDescent="0.25">
      <c r="A620" s="1" t="s">
        <v>1422</v>
      </c>
      <c r="B620" s="1">
        <v>6621002530</v>
      </c>
      <c r="C620" s="26">
        <v>1026601327939</v>
      </c>
      <c r="D620" s="2" t="s">
        <v>2890</v>
      </c>
      <c r="E620" s="2" t="s">
        <v>2024</v>
      </c>
      <c r="F620" s="97">
        <v>2</v>
      </c>
      <c r="G620" s="97" t="s">
        <v>1800</v>
      </c>
      <c r="H620" s="96">
        <v>3</v>
      </c>
      <c r="I620" s="96" t="s">
        <v>44</v>
      </c>
      <c r="J620" s="96">
        <v>1</v>
      </c>
      <c r="K620" s="96" t="s">
        <v>647</v>
      </c>
      <c r="L620" s="34">
        <v>2</v>
      </c>
      <c r="M620" s="98">
        <v>1.1000000000000001</v>
      </c>
      <c r="N620" s="98">
        <v>1</v>
      </c>
      <c r="O620" s="98">
        <f t="shared" si="151"/>
        <v>2.2000000000000002</v>
      </c>
      <c r="P620" s="98" t="s">
        <v>2286</v>
      </c>
      <c r="Q620" s="98">
        <v>0</v>
      </c>
      <c r="R620" s="98" t="s">
        <v>2824</v>
      </c>
      <c r="S620" s="100" t="s">
        <v>2825</v>
      </c>
      <c r="T620" s="121">
        <f t="shared" si="152"/>
        <v>0.8571428571428571</v>
      </c>
      <c r="U620" s="98">
        <v>2</v>
      </c>
      <c r="V620" s="98">
        <v>1.1000000000000001</v>
      </c>
      <c r="W620" s="100" t="s">
        <v>2825</v>
      </c>
      <c r="X620" s="117">
        <f t="shared" si="153"/>
        <v>0.31428571428571433</v>
      </c>
      <c r="Y620" s="97">
        <v>3</v>
      </c>
      <c r="Z620" s="97" t="s">
        <v>2296</v>
      </c>
      <c r="AA620" s="2">
        <v>415</v>
      </c>
      <c r="AB620" s="2" t="s">
        <v>46</v>
      </c>
      <c r="AC620" s="2" t="s">
        <v>776</v>
      </c>
      <c r="AD620" s="34" t="s">
        <v>369</v>
      </c>
      <c r="AE620" s="2">
        <v>17</v>
      </c>
      <c r="AF620" s="97">
        <v>57.030372999999997</v>
      </c>
      <c r="AG620" s="97">
        <v>60.232550000000003</v>
      </c>
      <c r="AH620" s="14"/>
      <c r="AI620" s="14"/>
      <c r="AJ620" s="14"/>
      <c r="AK620" s="14"/>
      <c r="AL620" s="2" t="s">
        <v>148</v>
      </c>
      <c r="AM620" s="33" t="s">
        <v>2582</v>
      </c>
      <c r="AO620" s="97" t="s">
        <v>148</v>
      </c>
    </row>
    <row r="621" spans="1:41" s="15" customFormat="1" ht="57" customHeight="1" x14ac:dyDescent="0.25">
      <c r="A621" s="1" t="s">
        <v>1423</v>
      </c>
      <c r="B621" s="1">
        <v>6621002530</v>
      </c>
      <c r="C621" s="26">
        <v>1026601327939</v>
      </c>
      <c r="D621" s="2" t="s">
        <v>2890</v>
      </c>
      <c r="E621" s="2" t="s">
        <v>2024</v>
      </c>
      <c r="F621" s="97">
        <v>2</v>
      </c>
      <c r="G621" s="97" t="s">
        <v>1800</v>
      </c>
      <c r="H621" s="96">
        <v>3</v>
      </c>
      <c r="I621" s="96" t="s">
        <v>44</v>
      </c>
      <c r="J621" s="96">
        <v>1</v>
      </c>
      <c r="K621" s="96" t="s">
        <v>647</v>
      </c>
      <c r="L621" s="34">
        <v>2</v>
      </c>
      <c r="M621" s="98">
        <v>1.1000000000000001</v>
      </c>
      <c r="N621" s="98">
        <v>1</v>
      </c>
      <c r="O621" s="98">
        <f t="shared" si="151"/>
        <v>2.2000000000000002</v>
      </c>
      <c r="P621" s="98" t="s">
        <v>2286</v>
      </c>
      <c r="Q621" s="98">
        <v>0</v>
      </c>
      <c r="R621" s="98" t="s">
        <v>2824</v>
      </c>
      <c r="S621" s="100" t="s">
        <v>2825</v>
      </c>
      <c r="T621" s="121">
        <f t="shared" si="152"/>
        <v>0.8571428571428571</v>
      </c>
      <c r="U621" s="98">
        <v>2</v>
      </c>
      <c r="V621" s="98">
        <v>1.1000000000000001</v>
      </c>
      <c r="W621" s="100" t="s">
        <v>2825</v>
      </c>
      <c r="X621" s="117">
        <f t="shared" si="153"/>
        <v>0.31428571428571433</v>
      </c>
      <c r="Y621" s="97">
        <v>3</v>
      </c>
      <c r="Z621" s="97" t="s">
        <v>2296</v>
      </c>
      <c r="AA621" s="2">
        <v>415</v>
      </c>
      <c r="AB621" s="2" t="s">
        <v>46</v>
      </c>
      <c r="AC621" s="2" t="s">
        <v>776</v>
      </c>
      <c r="AD621" s="34" t="s">
        <v>2048</v>
      </c>
      <c r="AE621" s="2"/>
      <c r="AF621" s="2" t="s">
        <v>2046</v>
      </c>
      <c r="AG621" s="2" t="s">
        <v>2047</v>
      </c>
      <c r="AH621" s="14"/>
      <c r="AI621" s="14"/>
      <c r="AJ621" s="14"/>
      <c r="AK621" s="14"/>
      <c r="AL621" s="2" t="s">
        <v>148</v>
      </c>
      <c r="AM621" s="33" t="s">
        <v>2577</v>
      </c>
      <c r="AO621" s="97" t="s">
        <v>148</v>
      </c>
    </row>
    <row r="622" spans="1:41" s="15" customFormat="1" ht="57" customHeight="1" x14ac:dyDescent="0.25">
      <c r="A622" s="1" t="s">
        <v>1424</v>
      </c>
      <c r="B622" s="1">
        <v>6621002530</v>
      </c>
      <c r="C622" s="26">
        <v>1026601327939</v>
      </c>
      <c r="D622" s="2" t="s">
        <v>2890</v>
      </c>
      <c r="E622" s="2" t="s">
        <v>2024</v>
      </c>
      <c r="F622" s="97">
        <v>2</v>
      </c>
      <c r="G622" s="97" t="s">
        <v>1800</v>
      </c>
      <c r="H622" s="96">
        <v>3</v>
      </c>
      <c r="I622" s="96" t="s">
        <v>44</v>
      </c>
      <c r="J622" s="96">
        <v>1</v>
      </c>
      <c r="K622" s="96" t="s">
        <v>647</v>
      </c>
      <c r="L622" s="34">
        <v>2</v>
      </c>
      <c r="M622" s="98">
        <v>1.1000000000000001</v>
      </c>
      <c r="N622" s="98">
        <v>1</v>
      </c>
      <c r="O622" s="98">
        <f t="shared" si="151"/>
        <v>2.2000000000000002</v>
      </c>
      <c r="P622" s="98" t="s">
        <v>2286</v>
      </c>
      <c r="Q622" s="98">
        <v>0</v>
      </c>
      <c r="R622" s="98" t="s">
        <v>2824</v>
      </c>
      <c r="S622" s="100" t="s">
        <v>2825</v>
      </c>
      <c r="T622" s="121">
        <f t="shared" si="152"/>
        <v>0.8571428571428571</v>
      </c>
      <c r="U622" s="98">
        <v>1</v>
      </c>
      <c r="V622" s="98">
        <v>1.1000000000000001</v>
      </c>
      <c r="W622" s="100" t="s">
        <v>2825</v>
      </c>
      <c r="X622" s="117">
        <f t="shared" si="153"/>
        <v>0.15714285714285717</v>
      </c>
      <c r="Y622" s="97">
        <v>3</v>
      </c>
      <c r="Z622" s="97" t="s">
        <v>2296</v>
      </c>
      <c r="AA622" s="2">
        <v>415</v>
      </c>
      <c r="AB622" s="2" t="s">
        <v>46</v>
      </c>
      <c r="AC622" s="2" t="s">
        <v>776</v>
      </c>
      <c r="AD622" s="34" t="s">
        <v>589</v>
      </c>
      <c r="AE622" s="2" t="s">
        <v>590</v>
      </c>
      <c r="AF622" s="2" t="s">
        <v>591</v>
      </c>
      <c r="AG622" s="2" t="s">
        <v>592</v>
      </c>
      <c r="AH622" s="14"/>
      <c r="AI622" s="14"/>
      <c r="AJ622" s="14"/>
      <c r="AK622" s="14"/>
      <c r="AL622" s="2" t="s">
        <v>148</v>
      </c>
      <c r="AM622" s="33" t="s">
        <v>2580</v>
      </c>
      <c r="AO622" s="97" t="s">
        <v>148</v>
      </c>
    </row>
    <row r="623" spans="1:41" s="15" customFormat="1" ht="49.5" customHeight="1" x14ac:dyDescent="0.25">
      <c r="A623" s="1" t="s">
        <v>1425</v>
      </c>
      <c r="B623" s="2">
        <v>6621017128</v>
      </c>
      <c r="C623" s="26">
        <v>1106621000122</v>
      </c>
      <c r="D623" s="2" t="s">
        <v>600</v>
      </c>
      <c r="E623" s="14" t="s">
        <v>710</v>
      </c>
      <c r="F623" s="2">
        <v>1</v>
      </c>
      <c r="G623" s="2" t="s">
        <v>43</v>
      </c>
      <c r="H623" s="1">
        <v>1</v>
      </c>
      <c r="I623" s="1" t="s">
        <v>127</v>
      </c>
      <c r="J623" s="1">
        <v>3</v>
      </c>
      <c r="K623" s="1" t="s">
        <v>128</v>
      </c>
      <c r="L623" s="34">
        <v>3</v>
      </c>
      <c r="M623" s="14" t="s">
        <v>1819</v>
      </c>
      <c r="N623" s="98">
        <v>1</v>
      </c>
      <c r="O623" s="98">
        <f t="shared" si="151"/>
        <v>2.25</v>
      </c>
      <c r="P623" s="98" t="s">
        <v>2824</v>
      </c>
      <c r="Q623" s="98">
        <v>0</v>
      </c>
      <c r="R623" s="98" t="s">
        <v>2824</v>
      </c>
      <c r="S623" s="98" t="s">
        <v>2824</v>
      </c>
      <c r="T623" s="98" t="s">
        <v>2824</v>
      </c>
      <c r="U623" s="98" t="s">
        <v>2824</v>
      </c>
      <c r="V623" s="98" t="s">
        <v>2824</v>
      </c>
      <c r="W623" s="98" t="s">
        <v>2824</v>
      </c>
      <c r="X623" s="98" t="s">
        <v>2824</v>
      </c>
      <c r="Y623" s="98" t="s">
        <v>2824</v>
      </c>
      <c r="Z623" s="98" t="s">
        <v>2824</v>
      </c>
      <c r="AA623" s="2">
        <v>415</v>
      </c>
      <c r="AB623" s="2" t="s">
        <v>46</v>
      </c>
      <c r="AC623" s="2" t="s">
        <v>776</v>
      </c>
      <c r="AD623" s="34" t="s">
        <v>593</v>
      </c>
      <c r="AE623" s="2"/>
      <c r="AF623" s="2" t="s">
        <v>594</v>
      </c>
      <c r="AG623" s="2" t="s">
        <v>595</v>
      </c>
      <c r="AH623" s="27" t="s">
        <v>599</v>
      </c>
      <c r="AI623" s="14">
        <v>6621017128</v>
      </c>
      <c r="AJ623" s="14" t="s">
        <v>600</v>
      </c>
      <c r="AK623" s="14" t="s">
        <v>633</v>
      </c>
      <c r="AL623" s="14"/>
      <c r="AM623" s="33"/>
      <c r="AO623" s="98" t="s">
        <v>2453</v>
      </c>
    </row>
    <row r="624" spans="1:41" s="22" customFormat="1" ht="65.25" customHeight="1" x14ac:dyDescent="0.25">
      <c r="A624" s="1" t="s">
        <v>1426</v>
      </c>
      <c r="B624" s="1">
        <v>6621002530</v>
      </c>
      <c r="C624" s="26">
        <v>1026601327939</v>
      </c>
      <c r="D624" s="2" t="s">
        <v>2890</v>
      </c>
      <c r="E624" s="2" t="s">
        <v>2024</v>
      </c>
      <c r="F624" s="2">
        <v>2</v>
      </c>
      <c r="G624" s="2" t="s">
        <v>1800</v>
      </c>
      <c r="H624" s="1">
        <v>3</v>
      </c>
      <c r="I624" s="1" t="s">
        <v>44</v>
      </c>
      <c r="J624" s="1">
        <v>1</v>
      </c>
      <c r="K624" s="1" t="s">
        <v>647</v>
      </c>
      <c r="L624" s="34">
        <v>6</v>
      </c>
      <c r="M624" s="2">
        <v>1.1000000000000001</v>
      </c>
      <c r="N624" s="98">
        <v>1</v>
      </c>
      <c r="O624" s="98">
        <f t="shared" si="151"/>
        <v>6.6000000000000005</v>
      </c>
      <c r="P624" s="14" t="s">
        <v>2286</v>
      </c>
      <c r="Q624" s="98">
        <v>0</v>
      </c>
      <c r="R624" s="98" t="s">
        <v>2824</v>
      </c>
      <c r="S624" s="100" t="s">
        <v>2825</v>
      </c>
      <c r="T624" s="121">
        <f t="shared" ref="T624:T625" si="154">2*1.5*2/7</f>
        <v>0.8571428571428571</v>
      </c>
      <c r="U624" s="2">
        <v>1</v>
      </c>
      <c r="V624" s="2">
        <v>1.1000000000000001</v>
      </c>
      <c r="W624" s="100" t="s">
        <v>2825</v>
      </c>
      <c r="X624" s="117">
        <f t="shared" ref="X624:X625" si="155">U624*V624/7</f>
        <v>0.15714285714285717</v>
      </c>
      <c r="Y624" s="2">
        <v>3</v>
      </c>
      <c r="Z624" s="2" t="s">
        <v>2296</v>
      </c>
      <c r="AA624" s="2">
        <v>415</v>
      </c>
      <c r="AB624" s="2" t="s">
        <v>46</v>
      </c>
      <c r="AC624" s="2" t="s">
        <v>776</v>
      </c>
      <c r="AD624" s="34" t="s">
        <v>57</v>
      </c>
      <c r="AE624" s="2">
        <v>23</v>
      </c>
      <c r="AF624" s="2" t="s">
        <v>1638</v>
      </c>
      <c r="AG624" s="2" t="s">
        <v>1639</v>
      </c>
      <c r="AH624" s="98"/>
      <c r="AI624" s="16"/>
      <c r="AJ624" s="98"/>
      <c r="AK624" s="98"/>
      <c r="AL624" s="2" t="s">
        <v>148</v>
      </c>
      <c r="AM624" s="2" t="s">
        <v>601</v>
      </c>
      <c r="AO624" s="97" t="s">
        <v>148</v>
      </c>
    </row>
    <row r="625" spans="1:41" s="15" customFormat="1" ht="65.25" customHeight="1" x14ac:dyDescent="0.25">
      <c r="A625" s="1" t="s">
        <v>1427</v>
      </c>
      <c r="B625" s="1">
        <v>6621002530</v>
      </c>
      <c r="C625" s="26">
        <v>1026601327939</v>
      </c>
      <c r="D625" s="2" t="s">
        <v>2890</v>
      </c>
      <c r="E625" s="2" t="s">
        <v>2024</v>
      </c>
      <c r="F625" s="97">
        <v>2</v>
      </c>
      <c r="G625" s="97" t="s">
        <v>1800</v>
      </c>
      <c r="H625" s="96">
        <v>3</v>
      </c>
      <c r="I625" s="96" t="s">
        <v>44</v>
      </c>
      <c r="J625" s="96">
        <v>1</v>
      </c>
      <c r="K625" s="96" t="s">
        <v>647</v>
      </c>
      <c r="L625" s="34">
        <v>3</v>
      </c>
      <c r="M625" s="97">
        <v>1.1000000000000001</v>
      </c>
      <c r="N625" s="98">
        <v>1</v>
      </c>
      <c r="O625" s="98">
        <f t="shared" si="151"/>
        <v>3.3000000000000003</v>
      </c>
      <c r="P625" s="98" t="s">
        <v>2286</v>
      </c>
      <c r="Q625" s="98">
        <v>0</v>
      </c>
      <c r="R625" s="98" t="s">
        <v>2824</v>
      </c>
      <c r="S625" s="100" t="s">
        <v>2825</v>
      </c>
      <c r="T625" s="121">
        <f t="shared" si="154"/>
        <v>0.8571428571428571</v>
      </c>
      <c r="U625" s="97">
        <v>2</v>
      </c>
      <c r="V625" s="97">
        <v>1.1000000000000001</v>
      </c>
      <c r="W625" s="100" t="s">
        <v>2825</v>
      </c>
      <c r="X625" s="117">
        <f t="shared" si="155"/>
        <v>0.31428571428571433</v>
      </c>
      <c r="Y625" s="97">
        <v>3</v>
      </c>
      <c r="Z625" s="97" t="s">
        <v>2296</v>
      </c>
      <c r="AA625" s="2">
        <v>415</v>
      </c>
      <c r="AB625" s="2" t="s">
        <v>46</v>
      </c>
      <c r="AC625" s="2" t="s">
        <v>776</v>
      </c>
      <c r="AD625" s="34" t="s">
        <v>546</v>
      </c>
      <c r="AE625" s="2">
        <v>1</v>
      </c>
      <c r="AF625" s="97">
        <v>57.038696000000002</v>
      </c>
      <c r="AG625" s="97">
        <v>60.236853000000004</v>
      </c>
      <c r="AH625" s="14"/>
      <c r="AI625" s="14"/>
      <c r="AJ625" s="14"/>
      <c r="AK625" s="14"/>
      <c r="AL625" s="2" t="s">
        <v>148</v>
      </c>
      <c r="AM625" s="33" t="s">
        <v>2581</v>
      </c>
      <c r="AO625" s="97" t="s">
        <v>148</v>
      </c>
    </row>
    <row r="626" spans="1:41" s="22" customFormat="1" ht="31.5" x14ac:dyDescent="0.25">
      <c r="A626" s="1" t="s">
        <v>1428</v>
      </c>
      <c r="B626" s="1">
        <v>6621008613</v>
      </c>
      <c r="C626" s="26">
        <v>1026601327444</v>
      </c>
      <c r="D626" s="2" t="s">
        <v>774</v>
      </c>
      <c r="E626" s="2" t="s">
        <v>775</v>
      </c>
      <c r="F626" s="1">
        <v>1</v>
      </c>
      <c r="G626" s="1" t="s">
        <v>43</v>
      </c>
      <c r="H626" s="1">
        <v>1</v>
      </c>
      <c r="I626" s="1" t="s">
        <v>127</v>
      </c>
      <c r="J626" s="1">
        <v>3</v>
      </c>
      <c r="K626" s="1" t="s">
        <v>128</v>
      </c>
      <c r="L626" s="1">
        <v>1</v>
      </c>
      <c r="M626" s="2" t="s">
        <v>1819</v>
      </c>
      <c r="N626" s="98">
        <v>1</v>
      </c>
      <c r="O626" s="98">
        <f t="shared" si="151"/>
        <v>0.75</v>
      </c>
      <c r="P626" s="98" t="s">
        <v>2824</v>
      </c>
      <c r="Q626" s="98">
        <v>0</v>
      </c>
      <c r="R626" s="98" t="s">
        <v>2824</v>
      </c>
      <c r="S626" s="98" t="s">
        <v>2824</v>
      </c>
      <c r="T626" s="98" t="s">
        <v>2824</v>
      </c>
      <c r="U626" s="98" t="s">
        <v>2824</v>
      </c>
      <c r="V626" s="98" t="s">
        <v>2824</v>
      </c>
      <c r="W626" s="98" t="s">
        <v>2824</v>
      </c>
      <c r="X626" s="98" t="s">
        <v>2824</v>
      </c>
      <c r="Y626" s="98" t="s">
        <v>2824</v>
      </c>
      <c r="Z626" s="98" t="s">
        <v>2824</v>
      </c>
      <c r="AA626" s="1">
        <v>415</v>
      </c>
      <c r="AB626" s="2" t="s">
        <v>46</v>
      </c>
      <c r="AC626" s="2" t="s">
        <v>776</v>
      </c>
      <c r="AD626" s="1" t="s">
        <v>57</v>
      </c>
      <c r="AE626" s="1">
        <v>8</v>
      </c>
      <c r="AF626" s="1" t="s">
        <v>777</v>
      </c>
      <c r="AG626" s="1" t="s">
        <v>778</v>
      </c>
      <c r="AH626" s="2" t="s">
        <v>706</v>
      </c>
      <c r="AI626" s="1">
        <v>6621008613</v>
      </c>
      <c r="AJ626" s="2" t="s">
        <v>774</v>
      </c>
      <c r="AK626" s="2" t="s">
        <v>775</v>
      </c>
      <c r="AL626" s="2"/>
      <c r="AM626" s="2"/>
      <c r="AO626" s="97" t="s">
        <v>2449</v>
      </c>
    </row>
    <row r="627" spans="1:41" s="15" customFormat="1" ht="47.25" x14ac:dyDescent="0.25">
      <c r="A627" s="1" t="s">
        <v>1429</v>
      </c>
      <c r="B627" s="14">
        <v>6621005806</v>
      </c>
      <c r="C627" s="16">
        <v>1036601181946</v>
      </c>
      <c r="D627" s="14" t="s">
        <v>1798</v>
      </c>
      <c r="E627" s="14" t="s">
        <v>1799</v>
      </c>
      <c r="F627" s="14">
        <v>2</v>
      </c>
      <c r="G627" s="14" t="s">
        <v>1800</v>
      </c>
      <c r="H627" s="14">
        <v>3</v>
      </c>
      <c r="I627" s="14" t="s">
        <v>44</v>
      </c>
      <c r="J627" s="14">
        <v>5</v>
      </c>
      <c r="K627" s="14" t="s">
        <v>1801</v>
      </c>
      <c r="L627" s="14">
        <v>1</v>
      </c>
      <c r="M627" s="14" t="s">
        <v>1819</v>
      </c>
      <c r="N627" s="98">
        <v>1</v>
      </c>
      <c r="O627" s="98">
        <f t="shared" si="151"/>
        <v>0.75</v>
      </c>
      <c r="P627" s="98" t="s">
        <v>2824</v>
      </c>
      <c r="Q627" s="98">
        <v>0</v>
      </c>
      <c r="R627" s="98" t="s">
        <v>2824</v>
      </c>
      <c r="S627" s="98" t="s">
        <v>2824</v>
      </c>
      <c r="T627" s="98" t="s">
        <v>2824</v>
      </c>
      <c r="U627" s="98" t="s">
        <v>2824</v>
      </c>
      <c r="V627" s="98" t="s">
        <v>2824</v>
      </c>
      <c r="W627" s="98" t="s">
        <v>2824</v>
      </c>
      <c r="X627" s="98" t="s">
        <v>2824</v>
      </c>
      <c r="Y627" s="98" t="s">
        <v>2824</v>
      </c>
      <c r="Z627" s="98" t="s">
        <v>2824</v>
      </c>
      <c r="AA627" s="1">
        <v>415</v>
      </c>
      <c r="AB627" s="2" t="s">
        <v>46</v>
      </c>
      <c r="AC627" s="2" t="s">
        <v>776</v>
      </c>
      <c r="AD627" s="14" t="s">
        <v>1798</v>
      </c>
      <c r="AE627" s="14"/>
      <c r="AF627" s="14" t="s">
        <v>1802</v>
      </c>
      <c r="AG627" s="14" t="s">
        <v>1803</v>
      </c>
      <c r="AH627" s="38" t="s">
        <v>1610</v>
      </c>
      <c r="AI627" s="14">
        <v>6621005806</v>
      </c>
      <c r="AJ627" s="14" t="s">
        <v>1798</v>
      </c>
      <c r="AK627" s="14" t="s">
        <v>1798</v>
      </c>
      <c r="AL627" s="14"/>
      <c r="AM627" s="14"/>
      <c r="AO627" s="98" t="s">
        <v>2455</v>
      </c>
    </row>
    <row r="628" spans="1:41" s="15" customFormat="1" ht="47.25" x14ac:dyDescent="0.25">
      <c r="A628" s="1" t="s">
        <v>1430</v>
      </c>
      <c r="B628" s="14">
        <v>6621015836</v>
      </c>
      <c r="C628" s="16">
        <v>1096621000145</v>
      </c>
      <c r="D628" s="14" t="s">
        <v>1809</v>
      </c>
      <c r="E628" s="14" t="s">
        <v>1810</v>
      </c>
      <c r="F628" s="1">
        <v>1</v>
      </c>
      <c r="G628" s="1" t="s">
        <v>43</v>
      </c>
      <c r="H628" s="14">
        <v>2</v>
      </c>
      <c r="I628" s="14" t="s">
        <v>602</v>
      </c>
      <c r="J628" s="14">
        <v>5</v>
      </c>
      <c r="K628" s="14" t="s">
        <v>128</v>
      </c>
      <c r="L628" s="14">
        <v>1</v>
      </c>
      <c r="M628" s="14">
        <v>8</v>
      </c>
      <c r="N628" s="98">
        <v>1</v>
      </c>
      <c r="O628" s="98">
        <f t="shared" si="151"/>
        <v>8</v>
      </c>
      <c r="P628" s="98" t="s">
        <v>2824</v>
      </c>
      <c r="Q628" s="98">
        <v>0</v>
      </c>
      <c r="R628" s="98" t="s">
        <v>2824</v>
      </c>
      <c r="S628" s="98" t="s">
        <v>2824</v>
      </c>
      <c r="T628" s="98" t="s">
        <v>2824</v>
      </c>
      <c r="U628" s="98" t="s">
        <v>2824</v>
      </c>
      <c r="V628" s="98" t="s">
        <v>2824</v>
      </c>
      <c r="W628" s="98" t="s">
        <v>2824</v>
      </c>
      <c r="X628" s="98" t="s">
        <v>2824</v>
      </c>
      <c r="Y628" s="98" t="s">
        <v>2824</v>
      </c>
      <c r="Z628" s="98" t="s">
        <v>2824</v>
      </c>
      <c r="AA628" s="14">
        <v>415</v>
      </c>
      <c r="AB628" s="2" t="s">
        <v>46</v>
      </c>
      <c r="AC628" s="2" t="s">
        <v>776</v>
      </c>
      <c r="AD628" s="14" t="s">
        <v>1809</v>
      </c>
      <c r="AE628" s="14"/>
      <c r="AF628" s="14" t="s">
        <v>1811</v>
      </c>
      <c r="AG628" s="14" t="s">
        <v>1812</v>
      </c>
      <c r="AH628" s="38" t="s">
        <v>1610</v>
      </c>
      <c r="AI628" s="14">
        <v>6621015836</v>
      </c>
      <c r="AJ628" s="14" t="s">
        <v>1809</v>
      </c>
      <c r="AK628" s="14" t="s">
        <v>1809</v>
      </c>
      <c r="AL628" s="14"/>
      <c r="AM628" s="14"/>
      <c r="AO628" s="98" t="s">
        <v>2455</v>
      </c>
    </row>
    <row r="629" spans="1:41" s="15" customFormat="1" ht="47.25" x14ac:dyDescent="0.25">
      <c r="A629" s="1" t="s">
        <v>1431</v>
      </c>
      <c r="B629" s="16">
        <v>1036601181330</v>
      </c>
      <c r="C629" s="16">
        <v>6621005186</v>
      </c>
      <c r="D629" s="14" t="s">
        <v>2118</v>
      </c>
      <c r="E629" s="14" t="s">
        <v>2119</v>
      </c>
      <c r="F629" s="14">
        <v>1</v>
      </c>
      <c r="G629" s="14" t="s">
        <v>43</v>
      </c>
      <c r="H629" s="14">
        <v>5</v>
      </c>
      <c r="I629" s="14" t="s">
        <v>2085</v>
      </c>
      <c r="J629" s="14">
        <v>5</v>
      </c>
      <c r="K629" s="14" t="s">
        <v>1801</v>
      </c>
      <c r="L629" s="14">
        <v>3</v>
      </c>
      <c r="M629" s="14">
        <v>0.75</v>
      </c>
      <c r="N629" s="98">
        <v>1</v>
      </c>
      <c r="O629" s="98">
        <f t="shared" si="151"/>
        <v>2.25</v>
      </c>
      <c r="P629" s="98" t="s">
        <v>2824</v>
      </c>
      <c r="Q629" s="98">
        <v>0</v>
      </c>
      <c r="R629" s="98" t="s">
        <v>2824</v>
      </c>
      <c r="S629" s="98" t="s">
        <v>2824</v>
      </c>
      <c r="T629" s="98" t="s">
        <v>2824</v>
      </c>
      <c r="U629" s="98" t="s">
        <v>2824</v>
      </c>
      <c r="V629" s="98" t="s">
        <v>2824</v>
      </c>
      <c r="W629" s="98" t="s">
        <v>2824</v>
      </c>
      <c r="X629" s="98" t="s">
        <v>2824</v>
      </c>
      <c r="Y629" s="98" t="s">
        <v>2824</v>
      </c>
      <c r="Z629" s="98" t="s">
        <v>2824</v>
      </c>
      <c r="AA629" s="14">
        <v>415</v>
      </c>
      <c r="AB629" s="2" t="s">
        <v>46</v>
      </c>
      <c r="AC629" s="2" t="s">
        <v>776</v>
      </c>
      <c r="AD629" s="14" t="s">
        <v>2118</v>
      </c>
      <c r="AE629" s="14"/>
      <c r="AF629" s="14" t="s">
        <v>2120</v>
      </c>
      <c r="AG629" s="14" t="s">
        <v>2121</v>
      </c>
      <c r="AH629" s="38" t="s">
        <v>1610</v>
      </c>
      <c r="AI629" s="14">
        <v>6621005186</v>
      </c>
      <c r="AJ629" s="14" t="s">
        <v>2118</v>
      </c>
      <c r="AK629" s="14" t="s">
        <v>2118</v>
      </c>
      <c r="AL629" s="14"/>
      <c r="AM629" s="14"/>
      <c r="AO629" s="98" t="s">
        <v>2455</v>
      </c>
    </row>
    <row r="630" spans="1:41" s="15" customFormat="1" ht="58.5" customHeight="1" x14ac:dyDescent="0.25">
      <c r="A630" s="1" t="s">
        <v>1432</v>
      </c>
      <c r="B630" s="14">
        <f t="shared" ref="B630:G632" si="156">B625</f>
        <v>6621002530</v>
      </c>
      <c r="C630" s="16">
        <f t="shared" si="156"/>
        <v>1026601327939</v>
      </c>
      <c r="D630" s="14" t="str">
        <f t="shared" si="156"/>
        <v>администрация Невьянского городского округа</v>
      </c>
      <c r="E630" s="14" t="str">
        <f t="shared" si="156"/>
        <v>г.Невьянск, ул.Ленина, д.11</v>
      </c>
      <c r="F630" s="97">
        <v>2</v>
      </c>
      <c r="G630" s="97" t="s">
        <v>1800</v>
      </c>
      <c r="H630" s="96">
        <v>3</v>
      </c>
      <c r="I630" s="96" t="s">
        <v>44</v>
      </c>
      <c r="J630" s="96">
        <v>1</v>
      </c>
      <c r="K630" s="96" t="s">
        <v>647</v>
      </c>
      <c r="L630" s="34">
        <v>2</v>
      </c>
      <c r="M630" s="98">
        <v>1.1000000000000001</v>
      </c>
      <c r="N630" s="98">
        <v>1</v>
      </c>
      <c r="O630" s="98">
        <f t="shared" si="151"/>
        <v>2.2000000000000002</v>
      </c>
      <c r="P630" s="98" t="s">
        <v>2286</v>
      </c>
      <c r="Q630" s="98">
        <v>0</v>
      </c>
      <c r="R630" s="98" t="s">
        <v>2824</v>
      </c>
      <c r="S630" s="100" t="s">
        <v>2825</v>
      </c>
      <c r="T630" s="121">
        <f>2*1.5*2/7</f>
        <v>0.8571428571428571</v>
      </c>
      <c r="U630" s="97">
        <v>1</v>
      </c>
      <c r="V630" s="97">
        <v>1.1000000000000001</v>
      </c>
      <c r="W630" s="100" t="s">
        <v>2825</v>
      </c>
      <c r="X630" s="117">
        <f t="shared" ref="X630" si="157">U630*V630/7</f>
        <v>0.15714285714285717</v>
      </c>
      <c r="Y630" s="97">
        <v>3</v>
      </c>
      <c r="Z630" s="97" t="s">
        <v>2296</v>
      </c>
      <c r="AA630" s="14">
        <v>415</v>
      </c>
      <c r="AB630" s="2" t="s">
        <v>46</v>
      </c>
      <c r="AC630" s="2" t="s">
        <v>776</v>
      </c>
      <c r="AD630" s="14" t="s">
        <v>581</v>
      </c>
      <c r="AE630" s="14">
        <v>19</v>
      </c>
      <c r="AF630" s="14" t="s">
        <v>2143</v>
      </c>
      <c r="AG630" s="14" t="s">
        <v>2144</v>
      </c>
      <c r="AH630" s="14"/>
      <c r="AI630" s="14"/>
      <c r="AJ630" s="14"/>
      <c r="AK630" s="14"/>
      <c r="AL630" s="2" t="s">
        <v>148</v>
      </c>
      <c r="AM630" s="14" t="s">
        <v>2145</v>
      </c>
      <c r="AO630" s="97" t="s">
        <v>148</v>
      </c>
    </row>
    <row r="631" spans="1:41" s="15" customFormat="1" ht="47.25" x14ac:dyDescent="0.25">
      <c r="A631" s="1" t="s">
        <v>1433</v>
      </c>
      <c r="B631" s="14">
        <v>6670464834</v>
      </c>
      <c r="C631" s="16">
        <v>1186658017347</v>
      </c>
      <c r="D631" s="14" t="s">
        <v>2197</v>
      </c>
      <c r="E631" s="14" t="s">
        <v>2198</v>
      </c>
      <c r="F631" s="14">
        <v>2</v>
      </c>
      <c r="G631" s="14" t="s">
        <v>1800</v>
      </c>
      <c r="H631" s="14">
        <v>3</v>
      </c>
      <c r="I631" s="14" t="s">
        <v>44</v>
      </c>
      <c r="J631" s="14">
        <v>1</v>
      </c>
      <c r="K631" s="14" t="s">
        <v>613</v>
      </c>
      <c r="L631" s="14">
        <v>2</v>
      </c>
      <c r="M631" s="14">
        <v>0.75</v>
      </c>
      <c r="N631" s="98">
        <v>1</v>
      </c>
      <c r="O631" s="98">
        <f t="shared" si="151"/>
        <v>1.5</v>
      </c>
      <c r="P631" s="98" t="s">
        <v>2824</v>
      </c>
      <c r="Q631" s="98">
        <v>0</v>
      </c>
      <c r="R631" s="98" t="s">
        <v>2824</v>
      </c>
      <c r="S631" s="98" t="s">
        <v>2824</v>
      </c>
      <c r="T631" s="98" t="s">
        <v>2824</v>
      </c>
      <c r="U631" s="98" t="s">
        <v>2824</v>
      </c>
      <c r="V631" s="98" t="s">
        <v>2824</v>
      </c>
      <c r="W631" s="98" t="s">
        <v>2824</v>
      </c>
      <c r="X631" s="98" t="s">
        <v>2824</v>
      </c>
      <c r="Y631" s="98" t="s">
        <v>2824</v>
      </c>
      <c r="Z631" s="98" t="s">
        <v>2824</v>
      </c>
      <c r="AA631" s="14">
        <v>415</v>
      </c>
      <c r="AB631" s="2" t="s">
        <v>46</v>
      </c>
      <c r="AC631" s="2" t="s">
        <v>776</v>
      </c>
      <c r="AD631" s="14" t="s">
        <v>2197</v>
      </c>
      <c r="AE631" s="14"/>
      <c r="AF631" s="14" t="s">
        <v>2199</v>
      </c>
      <c r="AG631" s="14" t="s">
        <v>2200</v>
      </c>
      <c r="AH631" s="38" t="s">
        <v>1610</v>
      </c>
      <c r="AI631" s="14">
        <v>6670464834</v>
      </c>
      <c r="AJ631" s="14" t="s">
        <v>2197</v>
      </c>
      <c r="AK631" s="14" t="s">
        <v>2197</v>
      </c>
      <c r="AL631" s="14"/>
      <c r="AM631" s="14"/>
      <c r="AO631" s="98" t="s">
        <v>2455</v>
      </c>
    </row>
    <row r="632" spans="1:41" s="15" customFormat="1" ht="47.25" x14ac:dyDescent="0.25">
      <c r="A632" s="1" t="s">
        <v>1434</v>
      </c>
      <c r="B632" s="14">
        <v>6621006207</v>
      </c>
      <c r="C632" s="16">
        <v>1036601181275</v>
      </c>
      <c r="D632" s="14" t="s">
        <v>2342</v>
      </c>
      <c r="E632" s="14" t="s">
        <v>2343</v>
      </c>
      <c r="F632" s="14">
        <f t="shared" si="156"/>
        <v>2</v>
      </c>
      <c r="G632" s="14" t="str">
        <f t="shared" si="156"/>
        <v>с навесом</v>
      </c>
      <c r="H632" s="14">
        <v>3</v>
      </c>
      <c r="I632" s="14" t="s">
        <v>44</v>
      </c>
      <c r="J632" s="14">
        <v>3</v>
      </c>
      <c r="K632" s="14" t="s">
        <v>1801</v>
      </c>
      <c r="L632" s="14">
        <v>1</v>
      </c>
      <c r="M632" s="14">
        <v>0.75</v>
      </c>
      <c r="N632" s="98">
        <v>1</v>
      </c>
      <c r="O632" s="98">
        <f t="shared" si="151"/>
        <v>0.75</v>
      </c>
      <c r="P632" s="98" t="s">
        <v>2824</v>
      </c>
      <c r="Q632" s="98">
        <v>0</v>
      </c>
      <c r="R632" s="98" t="s">
        <v>2824</v>
      </c>
      <c r="S632" s="98" t="s">
        <v>2824</v>
      </c>
      <c r="T632" s="98" t="s">
        <v>2824</v>
      </c>
      <c r="U632" s="98" t="s">
        <v>2824</v>
      </c>
      <c r="V632" s="98" t="s">
        <v>2824</v>
      </c>
      <c r="W632" s="98" t="s">
        <v>2824</v>
      </c>
      <c r="X632" s="98" t="s">
        <v>2824</v>
      </c>
      <c r="Y632" s="98" t="s">
        <v>2824</v>
      </c>
      <c r="Z632" s="98" t="s">
        <v>2824</v>
      </c>
      <c r="AA632" s="14">
        <v>415</v>
      </c>
      <c r="AB632" s="2" t="s">
        <v>46</v>
      </c>
      <c r="AC632" s="2" t="s">
        <v>776</v>
      </c>
      <c r="AD632" s="14" t="s">
        <v>2342</v>
      </c>
      <c r="AE632" s="14"/>
      <c r="AF632" s="14" t="s">
        <v>2344</v>
      </c>
      <c r="AG632" s="14" t="s">
        <v>2345</v>
      </c>
      <c r="AH632" s="38" t="s">
        <v>1610</v>
      </c>
      <c r="AI632" s="14">
        <v>6621006207</v>
      </c>
      <c r="AJ632" s="14" t="s">
        <v>2342</v>
      </c>
      <c r="AK632" s="14" t="s">
        <v>2342</v>
      </c>
      <c r="AL632" s="14"/>
      <c r="AM632" s="14"/>
      <c r="AO632" s="98" t="s">
        <v>2455</v>
      </c>
    </row>
    <row r="633" spans="1:41" s="15" customFormat="1" ht="47.25" x14ac:dyDescent="0.25">
      <c r="A633" s="1" t="s">
        <v>1435</v>
      </c>
      <c r="B633" s="14">
        <v>6621005429</v>
      </c>
      <c r="C633" s="16">
        <v>1036601180780</v>
      </c>
      <c r="D633" s="14" t="s">
        <v>2422</v>
      </c>
      <c r="E633" s="14" t="s">
        <v>2423</v>
      </c>
      <c r="F633" s="14">
        <v>1</v>
      </c>
      <c r="G633" s="14" t="s">
        <v>43</v>
      </c>
      <c r="H633" s="14">
        <v>1</v>
      </c>
      <c r="I633" s="14" t="s">
        <v>127</v>
      </c>
      <c r="J633" s="14">
        <v>3</v>
      </c>
      <c r="K633" s="14" t="s">
        <v>1801</v>
      </c>
      <c r="L633" s="14">
        <v>3</v>
      </c>
      <c r="M633" s="14">
        <v>0.75</v>
      </c>
      <c r="N633" s="98">
        <v>1</v>
      </c>
      <c r="O633" s="98">
        <f t="shared" si="151"/>
        <v>2.25</v>
      </c>
      <c r="P633" s="98" t="s">
        <v>2824</v>
      </c>
      <c r="Q633" s="98">
        <v>0</v>
      </c>
      <c r="R633" s="98" t="s">
        <v>2824</v>
      </c>
      <c r="S633" s="98" t="s">
        <v>2824</v>
      </c>
      <c r="T633" s="98" t="s">
        <v>2824</v>
      </c>
      <c r="U633" s="98" t="s">
        <v>2824</v>
      </c>
      <c r="V633" s="98" t="s">
        <v>2824</v>
      </c>
      <c r="W633" s="98" t="s">
        <v>2824</v>
      </c>
      <c r="X633" s="98" t="s">
        <v>2824</v>
      </c>
      <c r="Y633" s="98" t="s">
        <v>2824</v>
      </c>
      <c r="Z633" s="98" t="s">
        <v>2824</v>
      </c>
      <c r="AA633" s="14">
        <v>415</v>
      </c>
      <c r="AB633" s="2" t="s">
        <v>46</v>
      </c>
      <c r="AC633" s="2" t="s">
        <v>776</v>
      </c>
      <c r="AD633" s="14" t="s">
        <v>2424</v>
      </c>
      <c r="AE633" s="14"/>
      <c r="AF633" s="14" t="s">
        <v>2425</v>
      </c>
      <c r="AG633" s="14" t="s">
        <v>2426</v>
      </c>
      <c r="AH633" s="38" t="s">
        <v>1610</v>
      </c>
      <c r="AI633" s="14">
        <v>6621005429</v>
      </c>
      <c r="AJ633" s="14" t="s">
        <v>2422</v>
      </c>
      <c r="AK633" s="14" t="s">
        <v>2422</v>
      </c>
      <c r="AL633" s="14"/>
      <c r="AM633" s="14"/>
      <c r="AO633" s="98" t="s">
        <v>2455</v>
      </c>
    </row>
    <row r="634" spans="1:41" s="15" customFormat="1" ht="47.25" x14ac:dyDescent="0.25">
      <c r="A634" s="1" t="s">
        <v>1436</v>
      </c>
      <c r="B634" s="14">
        <v>6621006341</v>
      </c>
      <c r="C634" s="16">
        <v>1036601181737</v>
      </c>
      <c r="D634" s="14" t="s">
        <v>2458</v>
      </c>
      <c r="E634" s="14" t="s">
        <v>2459</v>
      </c>
      <c r="F634" s="14">
        <v>2</v>
      </c>
      <c r="G634" s="14" t="s">
        <v>1800</v>
      </c>
      <c r="H634" s="14">
        <v>3</v>
      </c>
      <c r="I634" s="14" t="s">
        <v>44</v>
      </c>
      <c r="J634" s="14">
        <v>3</v>
      </c>
      <c r="K634" s="14" t="s">
        <v>1801</v>
      </c>
      <c r="L634" s="14">
        <v>2</v>
      </c>
      <c r="M634" s="14">
        <v>1.1000000000000001</v>
      </c>
      <c r="N634" s="98">
        <v>1</v>
      </c>
      <c r="O634" s="98">
        <f t="shared" si="151"/>
        <v>2.2000000000000002</v>
      </c>
      <c r="P634" s="98" t="s">
        <v>2824</v>
      </c>
      <c r="Q634" s="98">
        <v>0</v>
      </c>
      <c r="R634" s="98" t="s">
        <v>2824</v>
      </c>
      <c r="S634" s="98" t="s">
        <v>2824</v>
      </c>
      <c r="T634" s="98" t="s">
        <v>2824</v>
      </c>
      <c r="U634" s="98" t="s">
        <v>2824</v>
      </c>
      <c r="V634" s="98" t="s">
        <v>2824</v>
      </c>
      <c r="W634" s="98" t="s">
        <v>2824</v>
      </c>
      <c r="X634" s="98" t="s">
        <v>2824</v>
      </c>
      <c r="Y634" s="98" t="s">
        <v>2824</v>
      </c>
      <c r="Z634" s="98" t="s">
        <v>2824</v>
      </c>
      <c r="AA634" s="98">
        <v>415</v>
      </c>
      <c r="AB634" s="97" t="s">
        <v>46</v>
      </c>
      <c r="AC634" s="97" t="s">
        <v>776</v>
      </c>
      <c r="AD634" s="14" t="s">
        <v>2460</v>
      </c>
      <c r="AE634" s="14"/>
      <c r="AF634" s="14" t="s">
        <v>2461</v>
      </c>
      <c r="AG634" s="14" t="s">
        <v>2462</v>
      </c>
      <c r="AH634" s="38" t="s">
        <v>1610</v>
      </c>
      <c r="AI634" s="14">
        <v>6621006341</v>
      </c>
      <c r="AJ634" s="14" t="s">
        <v>2458</v>
      </c>
      <c r="AK634" s="98" t="s">
        <v>2458</v>
      </c>
      <c r="AL634" s="14"/>
      <c r="AM634" s="14"/>
      <c r="AO634" s="97" t="s">
        <v>2455</v>
      </c>
    </row>
    <row r="635" spans="1:41" s="15" customFormat="1" ht="47.25" x14ac:dyDescent="0.25">
      <c r="A635" s="1" t="s">
        <v>1437</v>
      </c>
      <c r="B635" s="14">
        <v>6621006172</v>
      </c>
      <c r="C635" s="16">
        <v>1036601184608</v>
      </c>
      <c r="D635" s="14" t="s">
        <v>2479</v>
      </c>
      <c r="E635" s="14" t="s">
        <v>2480</v>
      </c>
      <c r="F635" s="14">
        <v>1</v>
      </c>
      <c r="G635" s="14" t="s">
        <v>43</v>
      </c>
      <c r="H635" s="14">
        <v>3</v>
      </c>
      <c r="I635" s="14" t="s">
        <v>44</v>
      </c>
      <c r="J635" s="14">
        <v>3</v>
      </c>
      <c r="K635" s="14" t="s">
        <v>1801</v>
      </c>
      <c r="L635" s="14">
        <v>2</v>
      </c>
      <c r="M635" s="14">
        <v>0.75</v>
      </c>
      <c r="N635" s="98">
        <v>1</v>
      </c>
      <c r="O635" s="98">
        <f t="shared" si="151"/>
        <v>1.5</v>
      </c>
      <c r="P635" s="98" t="s">
        <v>2824</v>
      </c>
      <c r="Q635" s="98">
        <v>0</v>
      </c>
      <c r="R635" s="98" t="s">
        <v>2824</v>
      </c>
      <c r="S635" s="98" t="s">
        <v>2824</v>
      </c>
      <c r="T635" s="98" t="s">
        <v>2824</v>
      </c>
      <c r="U635" s="98" t="s">
        <v>2824</v>
      </c>
      <c r="V635" s="98" t="s">
        <v>2824</v>
      </c>
      <c r="W635" s="98" t="s">
        <v>2824</v>
      </c>
      <c r="X635" s="98" t="s">
        <v>2824</v>
      </c>
      <c r="Y635" s="98" t="s">
        <v>2824</v>
      </c>
      <c r="Z635" s="98" t="s">
        <v>2824</v>
      </c>
      <c r="AA635" s="98">
        <v>415</v>
      </c>
      <c r="AB635" s="97" t="s">
        <v>46</v>
      </c>
      <c r="AC635" s="97" t="s">
        <v>776</v>
      </c>
      <c r="AD635" s="14" t="s">
        <v>2479</v>
      </c>
      <c r="AE635" s="14"/>
      <c r="AF635" s="14" t="s">
        <v>2481</v>
      </c>
      <c r="AG635" s="14" t="s">
        <v>2482</v>
      </c>
      <c r="AH635" s="38" t="s">
        <v>1610</v>
      </c>
      <c r="AI635" s="14">
        <v>6621006172</v>
      </c>
      <c r="AJ635" s="14" t="s">
        <v>2479</v>
      </c>
      <c r="AK635" s="14" t="s">
        <v>2479</v>
      </c>
      <c r="AL635" s="14"/>
      <c r="AM635" s="14"/>
      <c r="AO635" s="97" t="s">
        <v>2455</v>
      </c>
    </row>
    <row r="636" spans="1:41" s="15" customFormat="1" ht="47.25" x14ac:dyDescent="0.25">
      <c r="A636" s="1" t="s">
        <v>1438</v>
      </c>
      <c r="B636" s="14">
        <v>6621006084</v>
      </c>
      <c r="C636" s="16">
        <v>1036601183134</v>
      </c>
      <c r="D636" s="14" t="s">
        <v>2687</v>
      </c>
      <c r="E636" s="14" t="s">
        <v>2688</v>
      </c>
      <c r="F636" s="14">
        <v>2</v>
      </c>
      <c r="G636" s="14" t="s">
        <v>1800</v>
      </c>
      <c r="H636" s="14">
        <v>3</v>
      </c>
      <c r="I636" s="14" t="s">
        <v>44</v>
      </c>
      <c r="J636" s="14">
        <v>2</v>
      </c>
      <c r="K636" s="14" t="s">
        <v>45</v>
      </c>
      <c r="L636" s="14">
        <v>2</v>
      </c>
      <c r="M636" s="14">
        <v>0.75</v>
      </c>
      <c r="N636" s="98">
        <v>1</v>
      </c>
      <c r="O636" s="98">
        <f t="shared" si="151"/>
        <v>1.5</v>
      </c>
      <c r="P636" s="98" t="s">
        <v>2824</v>
      </c>
      <c r="Q636" s="98">
        <v>0</v>
      </c>
      <c r="R636" s="98" t="s">
        <v>2824</v>
      </c>
      <c r="S636" s="98" t="s">
        <v>2824</v>
      </c>
      <c r="T636" s="98" t="s">
        <v>2824</v>
      </c>
      <c r="U636" s="98" t="s">
        <v>2824</v>
      </c>
      <c r="V636" s="98" t="s">
        <v>2824</v>
      </c>
      <c r="W636" s="98" t="s">
        <v>2824</v>
      </c>
      <c r="X636" s="98" t="s">
        <v>2824</v>
      </c>
      <c r="Y636" s="98" t="s">
        <v>2824</v>
      </c>
      <c r="Z636" s="98" t="s">
        <v>2824</v>
      </c>
      <c r="AA636" s="98">
        <v>415</v>
      </c>
      <c r="AB636" s="97" t="s">
        <v>46</v>
      </c>
      <c r="AC636" s="97" t="s">
        <v>776</v>
      </c>
      <c r="AD636" s="14" t="s">
        <v>2687</v>
      </c>
      <c r="AE636" s="14"/>
      <c r="AF636" s="14" t="s">
        <v>2689</v>
      </c>
      <c r="AG636" s="14" t="s">
        <v>2690</v>
      </c>
      <c r="AH636" s="38" t="s">
        <v>1610</v>
      </c>
      <c r="AI636" s="14">
        <v>6621006084</v>
      </c>
      <c r="AJ636" s="14" t="s">
        <v>2687</v>
      </c>
      <c r="AK636" s="14" t="s">
        <v>2687</v>
      </c>
      <c r="AL636" s="14"/>
      <c r="AM636" s="14"/>
      <c r="AO636" s="98" t="s">
        <v>2455</v>
      </c>
    </row>
    <row r="637" spans="1:41" s="15" customFormat="1" ht="47.25" x14ac:dyDescent="0.25">
      <c r="A637" s="1" t="s">
        <v>1439</v>
      </c>
      <c r="B637" s="14">
        <v>66210007458</v>
      </c>
      <c r="C637" s="16">
        <v>1106621000530</v>
      </c>
      <c r="D637" s="14" t="s">
        <v>2691</v>
      </c>
      <c r="E637" s="14" t="s">
        <v>2692</v>
      </c>
      <c r="F637" s="14">
        <v>1</v>
      </c>
      <c r="G637" s="14" t="s">
        <v>603</v>
      </c>
      <c r="H637" s="14">
        <v>5</v>
      </c>
      <c r="I637" s="14" t="s">
        <v>2085</v>
      </c>
      <c r="J637" s="14">
        <v>2</v>
      </c>
      <c r="K637" s="14" t="s">
        <v>45</v>
      </c>
      <c r="L637" s="14">
        <v>2</v>
      </c>
      <c r="M637" s="14">
        <v>1.1000000000000001</v>
      </c>
      <c r="N637" s="14">
        <v>1</v>
      </c>
      <c r="O637" s="14">
        <f t="shared" si="151"/>
        <v>2.2000000000000002</v>
      </c>
      <c r="P637" s="98" t="s">
        <v>2824</v>
      </c>
      <c r="Q637" s="98">
        <v>0</v>
      </c>
      <c r="R637" s="98" t="s">
        <v>2824</v>
      </c>
      <c r="S637" s="98" t="s">
        <v>2824</v>
      </c>
      <c r="T637" s="98" t="s">
        <v>2824</v>
      </c>
      <c r="U637" s="98" t="s">
        <v>2824</v>
      </c>
      <c r="V637" s="98" t="s">
        <v>2824</v>
      </c>
      <c r="W637" s="98" t="s">
        <v>2824</v>
      </c>
      <c r="X637" s="98" t="s">
        <v>2824</v>
      </c>
      <c r="Y637" s="98" t="s">
        <v>2824</v>
      </c>
      <c r="Z637" s="98" t="s">
        <v>2824</v>
      </c>
      <c r="AA637" s="98">
        <v>415</v>
      </c>
      <c r="AB637" s="97" t="s">
        <v>46</v>
      </c>
      <c r="AC637" s="97" t="s">
        <v>776</v>
      </c>
      <c r="AD637" s="14" t="s">
        <v>2691</v>
      </c>
      <c r="AE637" s="14"/>
      <c r="AF637" s="14" t="s">
        <v>2693</v>
      </c>
      <c r="AG637" s="14" t="s">
        <v>2721</v>
      </c>
      <c r="AH637" s="38" t="s">
        <v>1610</v>
      </c>
      <c r="AI637" s="14">
        <v>66210007458</v>
      </c>
      <c r="AJ637" s="14" t="s">
        <v>2691</v>
      </c>
      <c r="AK637" s="14" t="s">
        <v>2691</v>
      </c>
      <c r="AL637" s="14"/>
      <c r="AM637" s="14"/>
      <c r="AO637" s="98" t="s">
        <v>2455</v>
      </c>
    </row>
    <row r="638" spans="1:41" s="15" customFormat="1" ht="47.25" x14ac:dyDescent="0.25">
      <c r="A638" s="1" t="s">
        <v>1440</v>
      </c>
      <c r="B638" s="14">
        <v>6621005690</v>
      </c>
      <c r="C638" s="16">
        <v>1069621003605</v>
      </c>
      <c r="D638" s="14" t="s">
        <v>2718</v>
      </c>
      <c r="E638" s="14" t="s">
        <v>2719</v>
      </c>
      <c r="F638" s="14">
        <v>2</v>
      </c>
      <c r="G638" s="14" t="s">
        <v>1800</v>
      </c>
      <c r="H638" s="14">
        <v>3</v>
      </c>
      <c r="I638" s="14" t="s">
        <v>44</v>
      </c>
      <c r="J638" s="14">
        <v>2</v>
      </c>
      <c r="K638" s="14" t="s">
        <v>45</v>
      </c>
      <c r="L638" s="14">
        <v>2</v>
      </c>
      <c r="M638" s="14">
        <v>1.1000000000000001</v>
      </c>
      <c r="N638" s="98">
        <v>1</v>
      </c>
      <c r="O638" s="98">
        <f t="shared" ref="O638" si="158">L638*M638</f>
        <v>2.2000000000000002</v>
      </c>
      <c r="P638" s="98" t="s">
        <v>2824</v>
      </c>
      <c r="Q638" s="98">
        <v>0</v>
      </c>
      <c r="R638" s="98" t="s">
        <v>2824</v>
      </c>
      <c r="S638" s="98" t="s">
        <v>2824</v>
      </c>
      <c r="T638" s="98" t="s">
        <v>2824</v>
      </c>
      <c r="U638" s="98" t="s">
        <v>2824</v>
      </c>
      <c r="V638" s="98" t="s">
        <v>2824</v>
      </c>
      <c r="W638" s="98" t="s">
        <v>2824</v>
      </c>
      <c r="X638" s="98" t="s">
        <v>2824</v>
      </c>
      <c r="Y638" s="98" t="s">
        <v>2824</v>
      </c>
      <c r="Z638" s="98" t="s">
        <v>2824</v>
      </c>
      <c r="AA638" s="98">
        <v>415</v>
      </c>
      <c r="AB638" s="97" t="s">
        <v>46</v>
      </c>
      <c r="AC638" s="97" t="s">
        <v>776</v>
      </c>
      <c r="AD638" s="14" t="s">
        <v>2718</v>
      </c>
      <c r="AE638" s="14"/>
      <c r="AF638" s="14" t="s">
        <v>2720</v>
      </c>
      <c r="AG638" s="14" t="s">
        <v>2722</v>
      </c>
      <c r="AH638" s="38" t="s">
        <v>1610</v>
      </c>
      <c r="AI638" s="14">
        <v>6621005690</v>
      </c>
      <c r="AJ638" s="98" t="s">
        <v>2718</v>
      </c>
      <c r="AK638" s="98" t="s">
        <v>2718</v>
      </c>
      <c r="AL638" s="14"/>
      <c r="AM638" s="14"/>
      <c r="AO638" s="98" t="s">
        <v>2455</v>
      </c>
    </row>
    <row r="639" spans="1:41" s="15" customFormat="1" ht="18.75" x14ac:dyDescent="0.25">
      <c r="A639" s="87" t="s">
        <v>2882</v>
      </c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O639" s="98"/>
    </row>
    <row r="640" spans="1:41" s="15" customFormat="1" ht="63" customHeight="1" x14ac:dyDescent="0.25">
      <c r="A640" s="1" t="s">
        <v>1441</v>
      </c>
      <c r="B640" s="1">
        <v>6621002530</v>
      </c>
      <c r="C640" s="26">
        <v>1026601327939</v>
      </c>
      <c r="D640" s="2" t="s">
        <v>2890</v>
      </c>
      <c r="E640" s="2" t="s">
        <v>2024</v>
      </c>
      <c r="F640" s="98">
        <v>2</v>
      </c>
      <c r="G640" s="98" t="s">
        <v>1800</v>
      </c>
      <c r="H640" s="98">
        <v>3</v>
      </c>
      <c r="I640" s="98" t="s">
        <v>44</v>
      </c>
      <c r="J640" s="96">
        <v>1</v>
      </c>
      <c r="K640" s="96" t="s">
        <v>647</v>
      </c>
      <c r="L640" s="1">
        <v>2</v>
      </c>
      <c r="M640" s="14">
        <v>1.1000000000000001</v>
      </c>
      <c r="N640" s="98">
        <v>1</v>
      </c>
      <c r="O640" s="98">
        <f t="shared" ref="O640:O643" si="159">L640*M640</f>
        <v>2.2000000000000002</v>
      </c>
      <c r="P640" s="14" t="s">
        <v>2286</v>
      </c>
      <c r="Q640" s="14">
        <v>0</v>
      </c>
      <c r="R640" s="14" t="s">
        <v>2824</v>
      </c>
      <c r="S640" s="100" t="s">
        <v>2825</v>
      </c>
      <c r="T640" s="121">
        <f t="shared" ref="T640:T641" si="160">2*1.5*2/7</f>
        <v>0.8571428571428571</v>
      </c>
      <c r="U640" s="2">
        <v>2</v>
      </c>
      <c r="V640" s="2">
        <v>1.1000000000000001</v>
      </c>
      <c r="W640" s="100" t="s">
        <v>2825</v>
      </c>
      <c r="X640" s="117">
        <f t="shared" ref="X640:X641" si="161">U640*V640/7</f>
        <v>0.31428571428571433</v>
      </c>
      <c r="Y640" s="2">
        <v>3</v>
      </c>
      <c r="Z640" s="2" t="s">
        <v>2296</v>
      </c>
      <c r="AA640" s="2">
        <v>415</v>
      </c>
      <c r="AB640" s="2" t="s">
        <v>46</v>
      </c>
      <c r="AC640" s="1" t="s">
        <v>728</v>
      </c>
      <c r="AD640" s="1" t="s">
        <v>57</v>
      </c>
      <c r="AE640" s="1">
        <v>2</v>
      </c>
      <c r="AF640" s="1" t="s">
        <v>1977</v>
      </c>
      <c r="AG640" s="1" t="s">
        <v>604</v>
      </c>
      <c r="AH640" s="14"/>
      <c r="AI640" s="1"/>
      <c r="AJ640" s="2"/>
      <c r="AK640" s="14"/>
      <c r="AL640" s="2" t="s">
        <v>148</v>
      </c>
      <c r="AM640" s="1" t="s">
        <v>611</v>
      </c>
      <c r="AO640" s="97" t="s">
        <v>148</v>
      </c>
    </row>
    <row r="641" spans="1:41" s="15" customFormat="1" ht="63" customHeight="1" x14ac:dyDescent="0.25">
      <c r="A641" s="1" t="s">
        <v>1442</v>
      </c>
      <c r="B641" s="1">
        <v>6621002530</v>
      </c>
      <c r="C641" s="26">
        <v>1026601327939</v>
      </c>
      <c r="D641" s="2" t="s">
        <v>2890</v>
      </c>
      <c r="E641" s="2" t="s">
        <v>2024</v>
      </c>
      <c r="F641" s="98">
        <v>2</v>
      </c>
      <c r="G641" s="98" t="s">
        <v>1800</v>
      </c>
      <c r="H641" s="98">
        <v>3</v>
      </c>
      <c r="I641" s="98" t="s">
        <v>44</v>
      </c>
      <c r="J641" s="96">
        <v>1</v>
      </c>
      <c r="K641" s="96" t="s">
        <v>647</v>
      </c>
      <c r="L641" s="1">
        <v>2</v>
      </c>
      <c r="M641" s="14">
        <v>1.1000000000000001</v>
      </c>
      <c r="N641" s="98">
        <v>1</v>
      </c>
      <c r="O641" s="98">
        <f t="shared" si="159"/>
        <v>2.2000000000000002</v>
      </c>
      <c r="P641" s="14" t="s">
        <v>2286</v>
      </c>
      <c r="Q641" s="14">
        <v>0</v>
      </c>
      <c r="R641" s="14" t="s">
        <v>2824</v>
      </c>
      <c r="S641" s="100" t="s">
        <v>2825</v>
      </c>
      <c r="T641" s="121">
        <f t="shared" si="160"/>
        <v>0.8571428571428571</v>
      </c>
      <c r="U641" s="14">
        <v>2</v>
      </c>
      <c r="V641" s="2">
        <v>1.1000000000000001</v>
      </c>
      <c r="W641" s="100" t="s">
        <v>2825</v>
      </c>
      <c r="X641" s="117">
        <f t="shared" si="161"/>
        <v>0.31428571428571433</v>
      </c>
      <c r="Y641" s="2">
        <v>3</v>
      </c>
      <c r="Z641" s="2" t="s">
        <v>2296</v>
      </c>
      <c r="AA641" s="2">
        <v>415</v>
      </c>
      <c r="AB641" s="2" t="s">
        <v>46</v>
      </c>
      <c r="AC641" s="1" t="s">
        <v>728</v>
      </c>
      <c r="AD641" s="1" t="s">
        <v>57</v>
      </c>
      <c r="AE641" s="1">
        <v>5</v>
      </c>
      <c r="AF641" s="1" t="s">
        <v>1978</v>
      </c>
      <c r="AG641" s="1" t="s">
        <v>605</v>
      </c>
      <c r="AH641" s="14"/>
      <c r="AI641" s="1"/>
      <c r="AJ641" s="1"/>
      <c r="AK641" s="14"/>
      <c r="AL641" s="2" t="s">
        <v>148</v>
      </c>
      <c r="AM641" s="1" t="s">
        <v>612</v>
      </c>
      <c r="AO641" s="97" t="s">
        <v>148</v>
      </c>
    </row>
    <row r="642" spans="1:41" s="15" customFormat="1" ht="63" customHeight="1" x14ac:dyDescent="0.25">
      <c r="A642" s="1" t="s">
        <v>1443</v>
      </c>
      <c r="B642" s="1">
        <v>6674121179</v>
      </c>
      <c r="C642" s="26">
        <v>1036605217252</v>
      </c>
      <c r="D642" s="2" t="s">
        <v>2088</v>
      </c>
      <c r="E642" s="2" t="s">
        <v>2291</v>
      </c>
      <c r="F642" s="1">
        <v>3</v>
      </c>
      <c r="G642" s="1" t="s">
        <v>1605</v>
      </c>
      <c r="H642" s="1">
        <v>3</v>
      </c>
      <c r="I642" s="1" t="s">
        <v>44</v>
      </c>
      <c r="J642" s="1">
        <v>2</v>
      </c>
      <c r="K642" s="1" t="s">
        <v>45</v>
      </c>
      <c r="L642" s="1">
        <v>1</v>
      </c>
      <c r="M642" s="14">
        <v>0.66</v>
      </c>
      <c r="N642" s="98">
        <v>1</v>
      </c>
      <c r="O642" s="98">
        <f t="shared" si="159"/>
        <v>0.66</v>
      </c>
      <c r="P642" s="98" t="s">
        <v>2824</v>
      </c>
      <c r="Q642" s="14">
        <v>0</v>
      </c>
      <c r="R642" s="14" t="s">
        <v>2824</v>
      </c>
      <c r="S642" s="98" t="s">
        <v>2824</v>
      </c>
      <c r="T642" s="98" t="s">
        <v>2824</v>
      </c>
      <c r="U642" s="14"/>
      <c r="V642" s="14"/>
      <c r="W642" s="14"/>
      <c r="X642" s="14"/>
      <c r="Y642" s="14"/>
      <c r="Z642" s="14"/>
      <c r="AA642" s="2">
        <v>415</v>
      </c>
      <c r="AB642" s="2" t="s">
        <v>46</v>
      </c>
      <c r="AC642" s="1" t="s">
        <v>728</v>
      </c>
      <c r="AD642" s="1" t="s">
        <v>202</v>
      </c>
      <c r="AE642" s="1" t="s">
        <v>2292</v>
      </c>
      <c r="AF642" s="1" t="s">
        <v>2293</v>
      </c>
      <c r="AG642" s="1" t="s">
        <v>2294</v>
      </c>
      <c r="AH642" s="14" t="s">
        <v>279</v>
      </c>
      <c r="AI642" s="1">
        <v>667412179</v>
      </c>
      <c r="AJ642" s="2" t="s">
        <v>2088</v>
      </c>
      <c r="AK642" s="14"/>
      <c r="AL642" s="2"/>
      <c r="AM642" s="1"/>
      <c r="AO642" s="97" t="s">
        <v>2450</v>
      </c>
    </row>
    <row r="643" spans="1:41" s="15" customFormat="1" ht="56.25" customHeight="1" x14ac:dyDescent="0.25">
      <c r="A643" s="1" t="s">
        <v>1444</v>
      </c>
      <c r="B643" s="96">
        <v>6621002530</v>
      </c>
      <c r="C643" s="99">
        <v>1026601327939</v>
      </c>
      <c r="D643" s="97" t="s">
        <v>2890</v>
      </c>
      <c r="E643" s="97" t="s">
        <v>2024</v>
      </c>
      <c r="F643" s="98">
        <v>2</v>
      </c>
      <c r="G643" s="98" t="s">
        <v>1800</v>
      </c>
      <c r="H643" s="98">
        <v>3</v>
      </c>
      <c r="I643" s="98" t="s">
        <v>44</v>
      </c>
      <c r="J643" s="96">
        <v>1</v>
      </c>
      <c r="K643" s="96" t="s">
        <v>647</v>
      </c>
      <c r="L643" s="1">
        <v>3</v>
      </c>
      <c r="M643" s="14">
        <v>1.1000000000000001</v>
      </c>
      <c r="N643" s="14">
        <v>1</v>
      </c>
      <c r="O643" s="36">
        <f t="shared" si="159"/>
        <v>3.3000000000000003</v>
      </c>
      <c r="P643" s="98" t="s">
        <v>2286</v>
      </c>
      <c r="Q643" s="14">
        <v>0</v>
      </c>
      <c r="R643" s="98" t="s">
        <v>2824</v>
      </c>
      <c r="S643" s="98" t="s">
        <v>2824</v>
      </c>
      <c r="T643" s="98" t="s">
        <v>2824</v>
      </c>
      <c r="U643" s="98" t="s">
        <v>2824</v>
      </c>
      <c r="V643" s="98" t="s">
        <v>2824</v>
      </c>
      <c r="W643" s="98" t="s">
        <v>2824</v>
      </c>
      <c r="X643" s="98" t="s">
        <v>2824</v>
      </c>
      <c r="Y643" s="98" t="s">
        <v>2824</v>
      </c>
      <c r="Z643" s="98" t="s">
        <v>2824</v>
      </c>
      <c r="AA643" s="97">
        <v>415</v>
      </c>
      <c r="AB643" s="97" t="s">
        <v>46</v>
      </c>
      <c r="AC643" s="96" t="s">
        <v>728</v>
      </c>
      <c r="AD643" s="1" t="s">
        <v>57</v>
      </c>
      <c r="AE643" s="1">
        <v>22</v>
      </c>
      <c r="AF643" s="96">
        <v>57.135762</v>
      </c>
      <c r="AG643" s="96">
        <v>60.156945</v>
      </c>
      <c r="AH643" s="14"/>
      <c r="AI643" s="1"/>
      <c r="AJ643" s="2"/>
      <c r="AK643" s="14"/>
      <c r="AL643" s="2" t="s">
        <v>50</v>
      </c>
      <c r="AM643" s="1" t="s">
        <v>2839</v>
      </c>
      <c r="AO643" s="97"/>
    </row>
    <row r="644" spans="1:41" s="15" customFormat="1" ht="57" customHeight="1" x14ac:dyDescent="0.25">
      <c r="A644" s="1" t="s">
        <v>1445</v>
      </c>
      <c r="B644" s="1">
        <v>6621002530</v>
      </c>
      <c r="C644" s="26">
        <v>1026601327939</v>
      </c>
      <c r="D644" s="2" t="s">
        <v>2890</v>
      </c>
      <c r="E644" s="2" t="s">
        <v>2024</v>
      </c>
      <c r="F644" s="98">
        <v>2</v>
      </c>
      <c r="G644" s="98" t="s">
        <v>1800</v>
      </c>
      <c r="H644" s="98">
        <v>3</v>
      </c>
      <c r="I644" s="98" t="s">
        <v>44</v>
      </c>
      <c r="J644" s="96">
        <v>1</v>
      </c>
      <c r="K644" s="96" t="s">
        <v>647</v>
      </c>
      <c r="L644" s="1">
        <v>3</v>
      </c>
      <c r="M644" s="14">
        <v>1.1000000000000001</v>
      </c>
      <c r="N644" s="98">
        <v>1</v>
      </c>
      <c r="O644" s="98">
        <f t="shared" ref="O644:O645" si="162">L644*M644</f>
        <v>3.3000000000000003</v>
      </c>
      <c r="P644" s="98" t="s">
        <v>2286</v>
      </c>
      <c r="Q644" s="14">
        <v>0</v>
      </c>
      <c r="R644" s="14" t="s">
        <v>2824</v>
      </c>
      <c r="S644" s="100" t="s">
        <v>2825</v>
      </c>
      <c r="T644" s="121">
        <f>2*1.5*2/7</f>
        <v>0.8571428571428571</v>
      </c>
      <c r="U644" s="14">
        <v>2</v>
      </c>
      <c r="V644" s="2">
        <v>1.1000000000000001</v>
      </c>
      <c r="W644" s="100" t="s">
        <v>2825</v>
      </c>
      <c r="X644" s="117">
        <f t="shared" ref="X644" si="163">U644*V644/7</f>
        <v>0.31428571428571433</v>
      </c>
      <c r="Y644" s="2">
        <v>3</v>
      </c>
      <c r="Z644" s="2" t="s">
        <v>2296</v>
      </c>
      <c r="AA644" s="2">
        <v>415</v>
      </c>
      <c r="AB644" s="2" t="s">
        <v>46</v>
      </c>
      <c r="AC644" s="1" t="s">
        <v>728</v>
      </c>
      <c r="AD644" s="1" t="s">
        <v>57</v>
      </c>
      <c r="AE644" s="1">
        <v>18</v>
      </c>
      <c r="AF644" s="1" t="s">
        <v>1979</v>
      </c>
      <c r="AG644" s="1" t="s">
        <v>606</v>
      </c>
      <c r="AH644" s="14"/>
      <c r="AI644" s="37"/>
      <c r="AJ644" s="1"/>
      <c r="AK644" s="14"/>
      <c r="AL644" s="2" t="s">
        <v>148</v>
      </c>
      <c r="AM644" s="2" t="s">
        <v>2840</v>
      </c>
      <c r="AO644" s="97" t="s">
        <v>148</v>
      </c>
    </row>
    <row r="645" spans="1:41" s="15" customFormat="1" ht="31.5" x14ac:dyDescent="0.25">
      <c r="A645" s="96" t="s">
        <v>1446</v>
      </c>
      <c r="B645" s="96">
        <v>6621002530</v>
      </c>
      <c r="C645" s="99">
        <v>1026601327939</v>
      </c>
      <c r="D645" s="97" t="s">
        <v>2890</v>
      </c>
      <c r="E645" s="97" t="s">
        <v>2024</v>
      </c>
      <c r="F645" s="98">
        <v>2</v>
      </c>
      <c r="G645" s="98" t="s">
        <v>1800</v>
      </c>
      <c r="H645" s="98">
        <v>3</v>
      </c>
      <c r="I645" s="98" t="s">
        <v>44</v>
      </c>
      <c r="J645" s="96">
        <v>1</v>
      </c>
      <c r="K645" s="96" t="s">
        <v>647</v>
      </c>
      <c r="L645" s="96">
        <v>3</v>
      </c>
      <c r="M645" s="98">
        <v>1.1000000000000001</v>
      </c>
      <c r="N645" s="98">
        <v>1</v>
      </c>
      <c r="O645" s="100">
        <f t="shared" si="162"/>
        <v>3.3000000000000003</v>
      </c>
      <c r="P645" s="98" t="s">
        <v>2286</v>
      </c>
      <c r="Q645" s="98">
        <v>0</v>
      </c>
      <c r="R645" s="98" t="s">
        <v>2824</v>
      </c>
      <c r="S645" s="98" t="s">
        <v>2824</v>
      </c>
      <c r="T645" s="98" t="s">
        <v>2824</v>
      </c>
      <c r="U645" s="98" t="s">
        <v>2824</v>
      </c>
      <c r="V645" s="98" t="s">
        <v>2824</v>
      </c>
      <c r="W645" s="98" t="s">
        <v>2824</v>
      </c>
      <c r="X645" s="98" t="s">
        <v>2824</v>
      </c>
      <c r="Y645" s="98" t="s">
        <v>2824</v>
      </c>
      <c r="Z645" s="98" t="s">
        <v>2824</v>
      </c>
      <c r="AA645" s="97">
        <v>415</v>
      </c>
      <c r="AB645" s="97" t="s">
        <v>46</v>
      </c>
      <c r="AC645" s="96" t="s">
        <v>728</v>
      </c>
      <c r="AD645" s="1" t="s">
        <v>323</v>
      </c>
      <c r="AE645" s="1">
        <v>2</v>
      </c>
      <c r="AF645" s="96">
        <v>57.133737000000004</v>
      </c>
      <c r="AG645" s="96">
        <v>60.153080000000003</v>
      </c>
      <c r="AH645" s="14"/>
      <c r="AI645" s="2"/>
      <c r="AJ645" s="2"/>
      <c r="AK645" s="14"/>
      <c r="AL645" s="97" t="s">
        <v>148</v>
      </c>
      <c r="AM645" s="97" t="s">
        <v>2841</v>
      </c>
      <c r="AO645" s="97"/>
    </row>
    <row r="646" spans="1:41" s="15" customFormat="1" ht="60" customHeight="1" x14ac:dyDescent="0.25">
      <c r="A646" s="96" t="s">
        <v>1447</v>
      </c>
      <c r="B646" s="1">
        <v>6621002530</v>
      </c>
      <c r="C646" s="26">
        <v>1026601327939</v>
      </c>
      <c r="D646" s="2" t="s">
        <v>2890</v>
      </c>
      <c r="E646" s="2" t="s">
        <v>2024</v>
      </c>
      <c r="F646" s="1">
        <v>2</v>
      </c>
      <c r="G646" s="1" t="s">
        <v>1800</v>
      </c>
      <c r="H646" s="1">
        <v>3</v>
      </c>
      <c r="I646" s="1" t="s">
        <v>44</v>
      </c>
      <c r="J646" s="1">
        <v>1</v>
      </c>
      <c r="K646" s="1" t="s">
        <v>647</v>
      </c>
      <c r="L646" s="1">
        <v>2</v>
      </c>
      <c r="M646" s="14">
        <v>1.1000000000000001</v>
      </c>
      <c r="N646" s="98">
        <v>1</v>
      </c>
      <c r="O646" s="98">
        <f t="shared" ref="O646:O654" si="164">L646*M646</f>
        <v>2.2000000000000002</v>
      </c>
      <c r="P646" s="98" t="s">
        <v>2286</v>
      </c>
      <c r="Q646" s="98">
        <v>0</v>
      </c>
      <c r="R646" s="98" t="s">
        <v>2824</v>
      </c>
      <c r="S646" s="100" t="s">
        <v>2825</v>
      </c>
      <c r="T646" s="121">
        <f t="shared" ref="T646:T649" si="165">2*1.5*2/7</f>
        <v>0.8571428571428571</v>
      </c>
      <c r="U646" s="98">
        <v>1</v>
      </c>
      <c r="V646" s="97">
        <v>1.1000000000000001</v>
      </c>
      <c r="W646" s="100" t="s">
        <v>2825</v>
      </c>
      <c r="X646" s="117">
        <f t="shared" ref="X646:X649" si="166">U646*V646/7</f>
        <v>0.15714285714285717</v>
      </c>
      <c r="Y646" s="97">
        <v>3</v>
      </c>
      <c r="Z646" s="97" t="s">
        <v>2296</v>
      </c>
      <c r="AA646" s="2">
        <v>415</v>
      </c>
      <c r="AB646" s="2" t="s">
        <v>46</v>
      </c>
      <c r="AC646" s="1" t="s">
        <v>728</v>
      </c>
      <c r="AD646" s="1" t="s">
        <v>57</v>
      </c>
      <c r="AE646" s="1" t="s">
        <v>2129</v>
      </c>
      <c r="AF646" s="1" t="s">
        <v>1980</v>
      </c>
      <c r="AG646" s="1" t="s">
        <v>607</v>
      </c>
      <c r="AH646" s="14"/>
      <c r="AI646" s="1"/>
      <c r="AJ646" s="1"/>
      <c r="AK646" s="14"/>
      <c r="AL646" s="2" t="s">
        <v>148</v>
      </c>
      <c r="AM646" s="2" t="s">
        <v>2588</v>
      </c>
      <c r="AO646" s="97" t="s">
        <v>148</v>
      </c>
    </row>
    <row r="647" spans="1:41" s="15" customFormat="1" ht="60" customHeight="1" x14ac:dyDescent="0.25">
      <c r="A647" s="1" t="s">
        <v>1448</v>
      </c>
      <c r="B647" s="1">
        <v>6621002530</v>
      </c>
      <c r="C647" s="26">
        <v>1026601327939</v>
      </c>
      <c r="D647" s="2" t="s">
        <v>2890</v>
      </c>
      <c r="E647" s="2" t="s">
        <v>2024</v>
      </c>
      <c r="F647" s="96">
        <v>2</v>
      </c>
      <c r="G647" s="96" t="s">
        <v>1800</v>
      </c>
      <c r="H647" s="96">
        <v>3</v>
      </c>
      <c r="I647" s="96" t="s">
        <v>44</v>
      </c>
      <c r="J647" s="96">
        <v>1</v>
      </c>
      <c r="K647" s="96" t="s">
        <v>647</v>
      </c>
      <c r="L647" s="96">
        <v>3</v>
      </c>
      <c r="M647" s="98">
        <v>1.1000000000000001</v>
      </c>
      <c r="N647" s="98">
        <v>1</v>
      </c>
      <c r="O647" s="98">
        <f t="shared" si="164"/>
        <v>3.3000000000000003</v>
      </c>
      <c r="P647" s="98" t="s">
        <v>2286</v>
      </c>
      <c r="Q647" s="98">
        <v>0</v>
      </c>
      <c r="R647" s="98" t="s">
        <v>2824</v>
      </c>
      <c r="S647" s="100" t="s">
        <v>2825</v>
      </c>
      <c r="T647" s="121">
        <f t="shared" si="165"/>
        <v>0.8571428571428571</v>
      </c>
      <c r="U647" s="98">
        <v>2</v>
      </c>
      <c r="V647" s="97">
        <v>1.1000000000000001</v>
      </c>
      <c r="W647" s="100" t="s">
        <v>2825</v>
      </c>
      <c r="X647" s="117">
        <f t="shared" si="166"/>
        <v>0.31428571428571433</v>
      </c>
      <c r="Y647" s="97">
        <v>3</v>
      </c>
      <c r="Z647" s="97" t="s">
        <v>2296</v>
      </c>
      <c r="AA647" s="2">
        <v>415</v>
      </c>
      <c r="AB647" s="2" t="s">
        <v>46</v>
      </c>
      <c r="AC647" s="1" t="s">
        <v>728</v>
      </c>
      <c r="AD647" s="1" t="s">
        <v>202</v>
      </c>
      <c r="AE647" s="1">
        <v>26</v>
      </c>
      <c r="AF647" s="96" t="s">
        <v>2731</v>
      </c>
      <c r="AG647" s="96" t="s">
        <v>2732</v>
      </c>
      <c r="AH647" s="14"/>
      <c r="AI647" s="2"/>
      <c r="AJ647" s="2"/>
      <c r="AK647" s="14"/>
      <c r="AL647" s="2" t="s">
        <v>429</v>
      </c>
      <c r="AM647" s="1" t="s">
        <v>2590</v>
      </c>
      <c r="AO647" s="97" t="s">
        <v>148</v>
      </c>
    </row>
    <row r="648" spans="1:41" s="15" customFormat="1" ht="60" customHeight="1" x14ac:dyDescent="0.25">
      <c r="A648" s="1" t="s">
        <v>1449</v>
      </c>
      <c r="B648" s="1">
        <v>6621002530</v>
      </c>
      <c r="C648" s="26">
        <v>1026601327939</v>
      </c>
      <c r="D648" s="2" t="s">
        <v>2890</v>
      </c>
      <c r="E648" s="2" t="s">
        <v>2024</v>
      </c>
      <c r="F648" s="96">
        <v>2</v>
      </c>
      <c r="G648" s="96" t="s">
        <v>1800</v>
      </c>
      <c r="H648" s="96">
        <v>3</v>
      </c>
      <c r="I648" s="96" t="s">
        <v>44</v>
      </c>
      <c r="J648" s="96">
        <v>1</v>
      </c>
      <c r="K648" s="96" t="s">
        <v>647</v>
      </c>
      <c r="L648" s="1">
        <v>4</v>
      </c>
      <c r="M648" s="14">
        <v>1.1000000000000001</v>
      </c>
      <c r="N648" s="98">
        <v>1</v>
      </c>
      <c r="O648" s="98">
        <f t="shared" si="164"/>
        <v>4.4000000000000004</v>
      </c>
      <c r="P648" s="14" t="s">
        <v>2286</v>
      </c>
      <c r="Q648" s="14">
        <v>0</v>
      </c>
      <c r="R648" s="14" t="s">
        <v>2824</v>
      </c>
      <c r="S648" s="100" t="s">
        <v>2825</v>
      </c>
      <c r="T648" s="121">
        <f t="shared" si="165"/>
        <v>0.8571428571428571</v>
      </c>
      <c r="U648" s="14">
        <v>2</v>
      </c>
      <c r="V648" s="2">
        <v>1.1000000000000001</v>
      </c>
      <c r="W648" s="100" t="s">
        <v>2825</v>
      </c>
      <c r="X648" s="117">
        <f t="shared" si="166"/>
        <v>0.31428571428571433</v>
      </c>
      <c r="Y648" s="2">
        <v>3</v>
      </c>
      <c r="Z648" s="2" t="s">
        <v>2296</v>
      </c>
      <c r="AA648" s="2">
        <v>415</v>
      </c>
      <c r="AB648" s="2" t="s">
        <v>46</v>
      </c>
      <c r="AC648" s="1" t="s">
        <v>728</v>
      </c>
      <c r="AD648" s="1" t="s">
        <v>202</v>
      </c>
      <c r="AE648" s="1">
        <v>32</v>
      </c>
      <c r="AF648" s="1" t="s">
        <v>609</v>
      </c>
      <c r="AG648" s="1" t="s">
        <v>608</v>
      </c>
      <c r="AH648" s="14"/>
      <c r="AI648" s="25"/>
      <c r="AJ648" s="2"/>
      <c r="AK648" s="14"/>
      <c r="AL648" s="2" t="s">
        <v>429</v>
      </c>
      <c r="AM648" s="1" t="s">
        <v>2591</v>
      </c>
      <c r="AO648" s="97" t="s">
        <v>148</v>
      </c>
    </row>
    <row r="649" spans="1:41" s="15" customFormat="1" ht="60" customHeight="1" x14ac:dyDescent="0.25">
      <c r="A649" s="1" t="s">
        <v>1450</v>
      </c>
      <c r="B649" s="1">
        <v>6621002530</v>
      </c>
      <c r="C649" s="26">
        <v>1026601327939</v>
      </c>
      <c r="D649" s="2" t="s">
        <v>2890</v>
      </c>
      <c r="E649" s="2" t="s">
        <v>2024</v>
      </c>
      <c r="F649" s="96">
        <v>2</v>
      </c>
      <c r="G649" s="96" t="s">
        <v>1800</v>
      </c>
      <c r="H649" s="96">
        <v>3</v>
      </c>
      <c r="I649" s="96" t="s">
        <v>44</v>
      </c>
      <c r="J649" s="96">
        <v>1</v>
      </c>
      <c r="K649" s="96" t="s">
        <v>647</v>
      </c>
      <c r="L649" s="1">
        <v>4</v>
      </c>
      <c r="M649" s="14">
        <v>1.1000000000000001</v>
      </c>
      <c r="N649" s="98">
        <v>1</v>
      </c>
      <c r="O649" s="98">
        <f t="shared" si="164"/>
        <v>4.4000000000000004</v>
      </c>
      <c r="P649" s="14" t="s">
        <v>2286</v>
      </c>
      <c r="Q649" s="14">
        <v>0</v>
      </c>
      <c r="R649" s="14" t="s">
        <v>2824</v>
      </c>
      <c r="S649" s="100" t="s">
        <v>2825</v>
      </c>
      <c r="T649" s="121">
        <f t="shared" si="165"/>
        <v>0.8571428571428571</v>
      </c>
      <c r="U649" s="14">
        <v>2</v>
      </c>
      <c r="V649" s="2">
        <v>1.1000000000000001</v>
      </c>
      <c r="W649" s="100" t="s">
        <v>2825</v>
      </c>
      <c r="X649" s="117">
        <f t="shared" si="166"/>
        <v>0.31428571428571433</v>
      </c>
      <c r="Y649" s="2">
        <v>3</v>
      </c>
      <c r="Z649" s="2" t="s">
        <v>2296</v>
      </c>
      <c r="AA649" s="2">
        <v>415</v>
      </c>
      <c r="AB649" s="2" t="s">
        <v>46</v>
      </c>
      <c r="AC649" s="1" t="s">
        <v>728</v>
      </c>
      <c r="AD649" s="1" t="s">
        <v>202</v>
      </c>
      <c r="AE649" s="1">
        <v>34</v>
      </c>
      <c r="AF649" s="1" t="s">
        <v>1981</v>
      </c>
      <c r="AG649" s="1" t="s">
        <v>610</v>
      </c>
      <c r="AH649" s="14"/>
      <c r="AI649" s="25"/>
      <c r="AJ649" s="2"/>
      <c r="AK649" s="14"/>
      <c r="AL649" s="2" t="s">
        <v>148</v>
      </c>
      <c r="AM649" s="1" t="s">
        <v>2194</v>
      </c>
      <c r="AO649" s="97" t="s">
        <v>148</v>
      </c>
    </row>
    <row r="650" spans="1:41" s="15" customFormat="1" ht="36.75" customHeight="1" x14ac:dyDescent="0.25">
      <c r="A650" s="96" t="s">
        <v>1451</v>
      </c>
      <c r="B650" s="96"/>
      <c r="C650" s="99"/>
      <c r="D650" s="97"/>
      <c r="E650" s="97"/>
      <c r="F650" s="1"/>
      <c r="G650" s="1"/>
      <c r="H650" s="1"/>
      <c r="I650" s="1"/>
      <c r="J650" s="1"/>
      <c r="K650" s="1"/>
      <c r="L650" s="1"/>
      <c r="M650" s="14"/>
      <c r="N650" s="98"/>
      <c r="O650" s="98"/>
      <c r="P650" s="98"/>
      <c r="Q650" s="14"/>
      <c r="R650" s="14"/>
      <c r="S650" s="98"/>
      <c r="T650" s="98"/>
      <c r="U650" s="14"/>
      <c r="V650" s="14"/>
      <c r="W650" s="14"/>
      <c r="X650" s="14"/>
      <c r="Y650" s="14"/>
      <c r="Z650" s="14"/>
      <c r="AA650" s="2"/>
      <c r="AB650" s="2"/>
      <c r="AC650" s="1"/>
      <c r="AD650" s="1"/>
      <c r="AE650" s="1"/>
      <c r="AF650" s="1"/>
      <c r="AG650" s="1"/>
      <c r="AH650" s="2"/>
      <c r="AI650" s="1"/>
      <c r="AJ650" s="1"/>
      <c r="AK650" s="14"/>
      <c r="AL650" s="2"/>
      <c r="AM650" s="2"/>
      <c r="AO650" s="97"/>
    </row>
    <row r="651" spans="1:41" s="22" customFormat="1" ht="68.25" customHeight="1" x14ac:dyDescent="0.25">
      <c r="A651" s="1" t="s">
        <v>1503</v>
      </c>
      <c r="B651" s="1">
        <v>6621002530</v>
      </c>
      <c r="C651" s="26">
        <v>1026601327939</v>
      </c>
      <c r="D651" s="2" t="s">
        <v>2890</v>
      </c>
      <c r="E651" s="2" t="s">
        <v>2024</v>
      </c>
      <c r="F651" s="96">
        <v>2</v>
      </c>
      <c r="G651" s="96" t="s">
        <v>1800</v>
      </c>
      <c r="H651" s="96">
        <v>3</v>
      </c>
      <c r="I651" s="96" t="s">
        <v>44</v>
      </c>
      <c r="J651" s="96">
        <v>1</v>
      </c>
      <c r="K651" s="96" t="s">
        <v>647</v>
      </c>
      <c r="L651" s="97" t="s">
        <v>2928</v>
      </c>
      <c r="M651" s="97" t="s">
        <v>2927</v>
      </c>
      <c r="N651" s="98">
        <v>1</v>
      </c>
      <c r="O651" s="98">
        <f>5*1.1+3*8</f>
        <v>29.5</v>
      </c>
      <c r="P651" s="98" t="s">
        <v>2286</v>
      </c>
      <c r="Q651" s="98">
        <v>0</v>
      </c>
      <c r="R651" s="98" t="s">
        <v>2824</v>
      </c>
      <c r="S651" s="100" t="s">
        <v>2825</v>
      </c>
      <c r="T651" s="121">
        <f>2*1.5*2/7</f>
        <v>0.8571428571428571</v>
      </c>
      <c r="U651" s="98">
        <v>1</v>
      </c>
      <c r="V651" s="97">
        <v>1.1000000000000001</v>
      </c>
      <c r="W651" s="100" t="s">
        <v>2825</v>
      </c>
      <c r="X651" s="117">
        <f t="shared" ref="X651" si="167">U651*V651/7</f>
        <v>0.15714285714285717</v>
      </c>
      <c r="Y651" s="97">
        <v>3</v>
      </c>
      <c r="Z651" s="97" t="s">
        <v>2296</v>
      </c>
      <c r="AA651" s="2">
        <v>415</v>
      </c>
      <c r="AB651" s="2" t="s">
        <v>46</v>
      </c>
      <c r="AC651" s="1" t="s">
        <v>728</v>
      </c>
      <c r="AD651" s="1" t="s">
        <v>567</v>
      </c>
      <c r="AE651" s="1" t="s">
        <v>807</v>
      </c>
      <c r="AF651" s="1" t="s">
        <v>1719</v>
      </c>
      <c r="AG651" s="1" t="s">
        <v>1720</v>
      </c>
      <c r="AH651" s="1"/>
      <c r="AI651" s="2"/>
      <c r="AJ651" s="2"/>
      <c r="AK651" s="2"/>
      <c r="AL651" s="2" t="s">
        <v>148</v>
      </c>
      <c r="AM651" s="2" t="s">
        <v>2589</v>
      </c>
      <c r="AO651" s="97" t="s">
        <v>148</v>
      </c>
    </row>
    <row r="652" spans="1:41" s="22" customFormat="1" ht="47.25" x14ac:dyDescent="0.25">
      <c r="A652" s="1" t="s">
        <v>1504</v>
      </c>
      <c r="B652" s="1">
        <v>6621017914</v>
      </c>
      <c r="C652" s="26">
        <v>1116621000066</v>
      </c>
      <c r="D652" s="97" t="s">
        <v>726</v>
      </c>
      <c r="E652" s="2" t="s">
        <v>727</v>
      </c>
      <c r="F652" s="1">
        <v>1</v>
      </c>
      <c r="G652" s="1" t="s">
        <v>43</v>
      </c>
      <c r="H652" s="1">
        <v>1</v>
      </c>
      <c r="I652" s="1" t="s">
        <v>127</v>
      </c>
      <c r="J652" s="1">
        <v>2</v>
      </c>
      <c r="K652" s="1" t="s">
        <v>45</v>
      </c>
      <c r="L652" s="1">
        <v>2</v>
      </c>
      <c r="M652" s="2" t="s">
        <v>1819</v>
      </c>
      <c r="N652" s="98">
        <v>1</v>
      </c>
      <c r="O652" s="98">
        <f t="shared" si="164"/>
        <v>1.5</v>
      </c>
      <c r="P652" s="98" t="s">
        <v>2824</v>
      </c>
      <c r="Q652" s="2">
        <v>0</v>
      </c>
      <c r="R652" s="2" t="s">
        <v>2824</v>
      </c>
      <c r="S652" s="98" t="s">
        <v>2824</v>
      </c>
      <c r="T652" s="98" t="s">
        <v>2824</v>
      </c>
      <c r="U652" s="98" t="s">
        <v>2824</v>
      </c>
      <c r="V652" s="98" t="s">
        <v>2824</v>
      </c>
      <c r="W652" s="98" t="s">
        <v>2824</v>
      </c>
      <c r="X652" s="98" t="s">
        <v>2824</v>
      </c>
      <c r="Y652" s="98" t="s">
        <v>2824</v>
      </c>
      <c r="Z652" s="98" t="s">
        <v>2824</v>
      </c>
      <c r="AA652" s="1">
        <v>415</v>
      </c>
      <c r="AB652" s="2" t="s">
        <v>46</v>
      </c>
      <c r="AC652" s="1" t="s">
        <v>728</v>
      </c>
      <c r="AD652" s="1" t="s">
        <v>729</v>
      </c>
      <c r="AE652" s="1">
        <v>6</v>
      </c>
      <c r="AF652" s="1" t="s">
        <v>730</v>
      </c>
      <c r="AG652" s="1" t="s">
        <v>731</v>
      </c>
      <c r="AH652" s="2" t="s">
        <v>653</v>
      </c>
      <c r="AI652" s="1">
        <v>6621017914</v>
      </c>
      <c r="AJ652" s="2" t="s">
        <v>726</v>
      </c>
      <c r="AK652" s="2" t="s">
        <v>732</v>
      </c>
      <c r="AL652" s="2"/>
      <c r="AM652" s="2"/>
      <c r="AO652" s="98" t="s">
        <v>2454</v>
      </c>
    </row>
    <row r="653" spans="1:41" s="22" customFormat="1" ht="31.5" x14ac:dyDescent="0.25">
      <c r="A653" s="1" t="s">
        <v>1505</v>
      </c>
      <c r="B653" s="1">
        <v>6621008620</v>
      </c>
      <c r="C653" s="37">
        <v>1026601327422</v>
      </c>
      <c r="D653" s="1" t="s">
        <v>770</v>
      </c>
      <c r="E653" s="43" t="s">
        <v>771</v>
      </c>
      <c r="F653" s="1">
        <v>1</v>
      </c>
      <c r="G653" s="1" t="s">
        <v>603</v>
      </c>
      <c r="H653" s="1">
        <v>3</v>
      </c>
      <c r="I653" s="1" t="s">
        <v>714</v>
      </c>
      <c r="J653" s="1">
        <v>2</v>
      </c>
      <c r="K653" s="1" t="s">
        <v>715</v>
      </c>
      <c r="L653" s="1">
        <v>2</v>
      </c>
      <c r="M653" s="2" t="s">
        <v>1819</v>
      </c>
      <c r="N653" s="98">
        <v>1</v>
      </c>
      <c r="O653" s="98">
        <f t="shared" si="164"/>
        <v>1.5</v>
      </c>
      <c r="P653" s="98" t="s">
        <v>2824</v>
      </c>
      <c r="Q653" s="2">
        <v>0</v>
      </c>
      <c r="R653" s="98" t="s">
        <v>2824</v>
      </c>
      <c r="S653" s="98" t="s">
        <v>2824</v>
      </c>
      <c r="T653" s="98" t="s">
        <v>2824</v>
      </c>
      <c r="U653" s="98" t="s">
        <v>2824</v>
      </c>
      <c r="V653" s="98" t="s">
        <v>2824</v>
      </c>
      <c r="W653" s="98" t="s">
        <v>2824</v>
      </c>
      <c r="X653" s="98" t="s">
        <v>2824</v>
      </c>
      <c r="Y653" s="98" t="s">
        <v>2824</v>
      </c>
      <c r="Z653" s="98" t="s">
        <v>2824</v>
      </c>
      <c r="AA653" s="1">
        <v>415</v>
      </c>
      <c r="AB653" s="2" t="s">
        <v>46</v>
      </c>
      <c r="AC653" s="1" t="s">
        <v>728</v>
      </c>
      <c r="AD653" s="1" t="s">
        <v>57</v>
      </c>
      <c r="AE653" s="1">
        <v>25</v>
      </c>
      <c r="AF653" s="1" t="s">
        <v>772</v>
      </c>
      <c r="AG653" s="1" t="s">
        <v>773</v>
      </c>
      <c r="AH653" s="2" t="s">
        <v>706</v>
      </c>
      <c r="AI653" s="1">
        <v>6621008620</v>
      </c>
      <c r="AJ653" s="1" t="s">
        <v>770</v>
      </c>
      <c r="AK653" s="43" t="s">
        <v>771</v>
      </c>
      <c r="AL653" s="2"/>
      <c r="AM653" s="2"/>
      <c r="AO653" s="98" t="s">
        <v>2449</v>
      </c>
    </row>
    <row r="654" spans="1:41" s="22" customFormat="1" ht="47.25" x14ac:dyDescent="0.25">
      <c r="A654" s="1" t="s">
        <v>1506</v>
      </c>
      <c r="B654" s="1">
        <v>6621001262</v>
      </c>
      <c r="C654" s="26">
        <v>1026601326597</v>
      </c>
      <c r="D654" s="2" t="s">
        <v>779</v>
      </c>
      <c r="E654" s="2" t="s">
        <v>780</v>
      </c>
      <c r="F654" s="1">
        <v>1</v>
      </c>
      <c r="G654" s="1" t="s">
        <v>43</v>
      </c>
      <c r="H654" s="1">
        <v>2</v>
      </c>
      <c r="I654" s="1" t="s">
        <v>602</v>
      </c>
      <c r="J654" s="1">
        <v>2</v>
      </c>
      <c r="K654" s="1" t="s">
        <v>45</v>
      </c>
      <c r="L654" s="1">
        <v>5</v>
      </c>
      <c r="M654" s="2" t="s">
        <v>1819</v>
      </c>
      <c r="N654" s="98">
        <v>1</v>
      </c>
      <c r="O654" s="98">
        <f t="shared" si="164"/>
        <v>3.75</v>
      </c>
      <c r="P654" s="98" t="s">
        <v>2824</v>
      </c>
      <c r="Q654" s="2">
        <v>0</v>
      </c>
      <c r="R654" s="97" t="s">
        <v>2824</v>
      </c>
      <c r="S654" s="98" t="s">
        <v>2824</v>
      </c>
      <c r="T654" s="98" t="s">
        <v>2824</v>
      </c>
      <c r="U654" s="98" t="s">
        <v>2824</v>
      </c>
      <c r="V654" s="98" t="s">
        <v>2824</v>
      </c>
      <c r="W654" s="98" t="s">
        <v>2824</v>
      </c>
      <c r="X654" s="98" t="s">
        <v>2824</v>
      </c>
      <c r="Y654" s="98" t="s">
        <v>2824</v>
      </c>
      <c r="Z654" s="98" t="s">
        <v>2824</v>
      </c>
      <c r="AA654" s="1">
        <v>415</v>
      </c>
      <c r="AB654" s="2" t="s">
        <v>46</v>
      </c>
      <c r="AC654" s="1" t="s">
        <v>728</v>
      </c>
      <c r="AD654" s="2" t="s">
        <v>781</v>
      </c>
      <c r="AE654" s="2"/>
      <c r="AF654" s="1" t="s">
        <v>1982</v>
      </c>
      <c r="AG654" s="1" t="s">
        <v>1983</v>
      </c>
      <c r="AH654" s="2" t="s">
        <v>635</v>
      </c>
      <c r="AI654" s="2">
        <v>6621001262</v>
      </c>
      <c r="AJ654" s="2" t="s">
        <v>779</v>
      </c>
      <c r="AK654" s="2" t="s">
        <v>780</v>
      </c>
      <c r="AL654" s="2"/>
      <c r="AM654" s="2"/>
      <c r="AO654" s="98" t="s">
        <v>2450</v>
      </c>
    </row>
    <row r="655" spans="1:41" s="22" customFormat="1" ht="47.25" x14ac:dyDescent="0.25">
      <c r="A655" s="96" t="s">
        <v>1507</v>
      </c>
      <c r="B655" s="96">
        <v>6621002530</v>
      </c>
      <c r="C655" s="99">
        <v>1026601327939</v>
      </c>
      <c r="D655" s="97" t="s">
        <v>2890</v>
      </c>
      <c r="E655" s="97" t="s">
        <v>2024</v>
      </c>
      <c r="F655" s="96">
        <v>2</v>
      </c>
      <c r="G655" s="96" t="s">
        <v>1800</v>
      </c>
      <c r="H655" s="96">
        <v>3</v>
      </c>
      <c r="I655" s="96" t="s">
        <v>44</v>
      </c>
      <c r="J655" s="96">
        <v>1</v>
      </c>
      <c r="K655" s="96" t="s">
        <v>647</v>
      </c>
      <c r="L655" s="96">
        <v>3</v>
      </c>
      <c r="M655" s="97">
        <v>1.1000000000000001</v>
      </c>
      <c r="N655" s="97">
        <v>1</v>
      </c>
      <c r="O655" s="97">
        <f t="shared" ref="O655" si="168">L655*M655</f>
        <v>3.3000000000000003</v>
      </c>
      <c r="P655" s="97" t="s">
        <v>2286</v>
      </c>
      <c r="Q655" s="97">
        <v>0</v>
      </c>
      <c r="R655" s="97" t="s">
        <v>2824</v>
      </c>
      <c r="S655" s="25" t="s">
        <v>2825</v>
      </c>
      <c r="T655" s="121">
        <f>2*1.5*2/7</f>
        <v>0.8571428571428571</v>
      </c>
      <c r="U655" s="97" t="s">
        <v>2824</v>
      </c>
      <c r="V655" s="97" t="s">
        <v>2824</v>
      </c>
      <c r="W655" s="97" t="s">
        <v>2824</v>
      </c>
      <c r="X655" s="97" t="s">
        <v>2824</v>
      </c>
      <c r="Y655" s="97" t="s">
        <v>2824</v>
      </c>
      <c r="Z655" s="97" t="s">
        <v>2824</v>
      </c>
      <c r="AA655" s="97">
        <v>415</v>
      </c>
      <c r="AB655" s="97" t="s">
        <v>46</v>
      </c>
      <c r="AC655" s="96" t="s">
        <v>728</v>
      </c>
      <c r="AD655" s="96" t="s">
        <v>567</v>
      </c>
      <c r="AE655" s="2"/>
      <c r="AF655" s="96">
        <v>57.133937000000003</v>
      </c>
      <c r="AG655" s="96">
        <v>60.145088999999999</v>
      </c>
      <c r="AH655" s="2"/>
      <c r="AI655" s="2"/>
      <c r="AJ655" s="2"/>
      <c r="AK655" s="2"/>
      <c r="AL655" s="97" t="s">
        <v>148</v>
      </c>
      <c r="AM655" s="2" t="s">
        <v>2842</v>
      </c>
      <c r="AO655" s="98"/>
    </row>
    <row r="656" spans="1:41" s="22" customFormat="1" x14ac:dyDescent="0.25">
      <c r="A656" s="1" t="s">
        <v>1508</v>
      </c>
      <c r="B656" s="1"/>
      <c r="C656" s="26"/>
      <c r="D656" s="2"/>
      <c r="E656" s="2"/>
      <c r="F656" s="1"/>
      <c r="G656" s="1"/>
      <c r="H656" s="1"/>
      <c r="I656" s="1"/>
      <c r="J656" s="1"/>
      <c r="K656" s="1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1"/>
      <c r="AB656" s="2"/>
      <c r="AC656" s="1"/>
      <c r="AD656" s="2"/>
      <c r="AE656" s="2"/>
      <c r="AF656" s="1"/>
      <c r="AG656" s="1"/>
      <c r="AH656" s="2"/>
      <c r="AI656" s="2"/>
      <c r="AJ656" s="2"/>
      <c r="AK656" s="2"/>
      <c r="AL656" s="2"/>
      <c r="AM656" s="2"/>
      <c r="AO656" s="98"/>
    </row>
    <row r="657" spans="1:41" s="22" customFormat="1" x14ac:dyDescent="0.25">
      <c r="A657" s="1" t="s">
        <v>1509</v>
      </c>
      <c r="B657" s="1"/>
      <c r="C657" s="26"/>
      <c r="D657" s="2"/>
      <c r="E657" s="2"/>
      <c r="F657" s="1"/>
      <c r="G657" s="1"/>
      <c r="H657" s="1"/>
      <c r="I657" s="1"/>
      <c r="J657" s="1"/>
      <c r="K657" s="1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1"/>
      <c r="AB657" s="1"/>
      <c r="AC657" s="1"/>
      <c r="AD657" s="2"/>
      <c r="AE657" s="2"/>
      <c r="AF657" s="1"/>
      <c r="AG657" s="1"/>
      <c r="AH657" s="2"/>
      <c r="AI657" s="2"/>
      <c r="AJ657" s="2"/>
      <c r="AK657" s="2"/>
      <c r="AL657" s="2"/>
      <c r="AM657" s="2"/>
      <c r="AO657" s="98"/>
    </row>
    <row r="658" spans="1:41" s="22" customFormat="1" x14ac:dyDescent="0.25">
      <c r="A658" s="1" t="s">
        <v>1510</v>
      </c>
      <c r="B658" s="1"/>
      <c r="C658" s="26"/>
      <c r="D658" s="2"/>
      <c r="E658" s="2"/>
      <c r="F658" s="1"/>
      <c r="G658" s="1"/>
      <c r="H658" s="1"/>
      <c r="I658" s="1"/>
      <c r="J658" s="1"/>
      <c r="K658" s="1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1"/>
      <c r="AB658" s="2"/>
      <c r="AC658" s="1"/>
      <c r="AD658" s="2"/>
      <c r="AE658" s="2"/>
      <c r="AF658" s="1"/>
      <c r="AG658" s="1"/>
      <c r="AH658" s="2"/>
      <c r="AI658" s="2"/>
      <c r="AJ658" s="2"/>
      <c r="AK658" s="2"/>
      <c r="AL658" s="2"/>
      <c r="AM658" s="2"/>
      <c r="AO658" s="98"/>
    </row>
    <row r="659" spans="1:41" s="22" customFormat="1" x14ac:dyDescent="0.25">
      <c r="A659" s="1" t="s">
        <v>1511</v>
      </c>
      <c r="B659" s="1"/>
      <c r="C659" s="26"/>
      <c r="D659" s="2"/>
      <c r="E659" s="2"/>
      <c r="F659" s="1"/>
      <c r="G659" s="1"/>
      <c r="H659" s="1"/>
      <c r="I659" s="1"/>
      <c r="J659" s="1"/>
      <c r="K659" s="1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1"/>
      <c r="AB659" s="1"/>
      <c r="AC659" s="1"/>
      <c r="AD659" s="2"/>
      <c r="AE659" s="2"/>
      <c r="AF659" s="1"/>
      <c r="AG659" s="1"/>
      <c r="AH659" s="2"/>
      <c r="AI659" s="2"/>
      <c r="AJ659" s="2"/>
      <c r="AK659" s="2"/>
      <c r="AL659" s="2"/>
      <c r="AM659" s="2"/>
      <c r="AO659" s="98"/>
    </row>
    <row r="660" spans="1:41" s="22" customFormat="1" x14ac:dyDescent="0.25">
      <c r="A660" s="1" t="s">
        <v>1512</v>
      </c>
      <c r="B660" s="1"/>
      <c r="C660" s="26"/>
      <c r="D660" s="2"/>
      <c r="E660" s="2"/>
      <c r="F660" s="1"/>
      <c r="G660" s="1"/>
      <c r="H660" s="1"/>
      <c r="I660" s="1"/>
      <c r="J660" s="1"/>
      <c r="K660" s="1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1"/>
      <c r="AB660" s="2"/>
      <c r="AC660" s="1"/>
      <c r="AD660" s="2"/>
      <c r="AE660" s="2"/>
      <c r="AF660" s="1"/>
      <c r="AG660" s="1"/>
      <c r="AH660" s="2"/>
      <c r="AI660" s="2"/>
      <c r="AJ660" s="2"/>
      <c r="AK660" s="2"/>
      <c r="AL660" s="2"/>
      <c r="AM660" s="2"/>
      <c r="AO660" s="98"/>
    </row>
    <row r="661" spans="1:41" s="22" customFormat="1" ht="18.75" x14ac:dyDescent="0.25">
      <c r="A661" s="1" t="s">
        <v>1513</v>
      </c>
      <c r="B661" s="1"/>
      <c r="C661" s="26"/>
      <c r="D661" s="2"/>
      <c r="E661" s="2"/>
      <c r="F661" s="1"/>
      <c r="G661" s="1"/>
      <c r="H661" s="1"/>
      <c r="I661" s="1"/>
      <c r="J661" s="1"/>
      <c r="K661" s="1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1"/>
      <c r="AB661" s="1"/>
      <c r="AC661" s="1"/>
      <c r="AD661" s="2"/>
      <c r="AE661" s="2"/>
      <c r="AF661" s="1"/>
      <c r="AG661" s="1"/>
      <c r="AH661" s="2"/>
      <c r="AI661" s="2"/>
      <c r="AJ661" s="2"/>
      <c r="AK661" s="2"/>
      <c r="AL661" s="2"/>
      <c r="AM661" s="2"/>
      <c r="AO661" s="87"/>
    </row>
    <row r="662" spans="1:41" s="22" customFormat="1" x14ac:dyDescent="0.25">
      <c r="A662" s="1" t="s">
        <v>1514</v>
      </c>
      <c r="B662" s="1"/>
      <c r="C662" s="26"/>
      <c r="D662" s="2"/>
      <c r="E662" s="2"/>
      <c r="F662" s="1"/>
      <c r="G662" s="1"/>
      <c r="H662" s="1"/>
      <c r="I662" s="1"/>
      <c r="J662" s="1"/>
      <c r="K662" s="1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1"/>
      <c r="AB662" s="2"/>
      <c r="AC662" s="1"/>
      <c r="AD662" s="2"/>
      <c r="AE662" s="2"/>
      <c r="AF662" s="1"/>
      <c r="AG662" s="1"/>
      <c r="AH662" s="2"/>
      <c r="AI662" s="2"/>
      <c r="AJ662" s="2"/>
      <c r="AK662" s="2"/>
      <c r="AL662" s="2"/>
      <c r="AM662" s="2"/>
      <c r="AO662" s="97"/>
    </row>
    <row r="663" spans="1:41" s="15" customFormat="1" x14ac:dyDescent="0.25">
      <c r="A663" s="1" t="s">
        <v>1515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O663" s="97"/>
    </row>
    <row r="664" spans="1:41" s="15" customFormat="1" x14ac:dyDescent="0.25">
      <c r="A664" s="1" t="s">
        <v>1516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O664" s="97"/>
    </row>
    <row r="665" spans="1:41" s="15" customFormat="1" x14ac:dyDescent="0.25">
      <c r="A665" s="1" t="s">
        <v>1517</v>
      </c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O665" s="97"/>
    </row>
    <row r="666" spans="1:41" s="15" customFormat="1" x14ac:dyDescent="0.25">
      <c r="A666" s="1" t="s">
        <v>1518</v>
      </c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O666" s="97"/>
    </row>
    <row r="667" spans="1:41" s="15" customFormat="1" x14ac:dyDescent="0.25">
      <c r="A667" s="1" t="s">
        <v>1519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O667" s="97"/>
    </row>
    <row r="668" spans="1:41" s="15" customFormat="1" x14ac:dyDescent="0.25">
      <c r="A668" s="1" t="s">
        <v>1520</v>
      </c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O668" s="97"/>
    </row>
    <row r="669" spans="1:41" s="15" customFormat="1" x14ac:dyDescent="0.25">
      <c r="A669" s="1" t="s">
        <v>1521</v>
      </c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O669" s="97"/>
    </row>
    <row r="670" spans="1:41" s="15" customFormat="1" ht="18.75" x14ac:dyDescent="0.25">
      <c r="A670" s="87" t="s">
        <v>2883</v>
      </c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O670" s="97"/>
    </row>
    <row r="671" spans="1:41" s="15" customFormat="1" ht="71.25" customHeight="1" x14ac:dyDescent="0.25">
      <c r="A671" s="1" t="s">
        <v>1522</v>
      </c>
      <c r="B671" s="1">
        <v>6621002530</v>
      </c>
      <c r="C671" s="26">
        <v>1026601327939</v>
      </c>
      <c r="D671" s="2" t="s">
        <v>2890</v>
      </c>
      <c r="E671" s="2" t="s">
        <v>2024</v>
      </c>
      <c r="F671" s="1">
        <v>2</v>
      </c>
      <c r="G671" s="1" t="s">
        <v>1800</v>
      </c>
      <c r="H671" s="1">
        <v>3</v>
      </c>
      <c r="I671" s="1" t="s">
        <v>44</v>
      </c>
      <c r="J671" s="1">
        <v>1</v>
      </c>
      <c r="K671" s="1" t="s">
        <v>613</v>
      </c>
      <c r="L671" s="1">
        <v>4</v>
      </c>
      <c r="M671" s="2">
        <v>1.1000000000000001</v>
      </c>
      <c r="N671" s="98">
        <v>1</v>
      </c>
      <c r="O671" s="98">
        <f t="shared" ref="O671:O676" si="169">L671*M671</f>
        <v>4.4000000000000004</v>
      </c>
      <c r="P671" s="14" t="s">
        <v>2286</v>
      </c>
      <c r="Q671" s="14">
        <v>0</v>
      </c>
      <c r="R671" s="14" t="s">
        <v>2824</v>
      </c>
      <c r="S671" s="100" t="s">
        <v>2825</v>
      </c>
      <c r="T671" s="121">
        <f t="shared" ref="T671:T673" si="170">2*1.5*2/7</f>
        <v>0.8571428571428571</v>
      </c>
      <c r="U671" s="14">
        <v>2</v>
      </c>
      <c r="V671" s="2">
        <v>1.1000000000000001</v>
      </c>
      <c r="W671" s="100" t="s">
        <v>2825</v>
      </c>
      <c r="X671" s="117">
        <f t="shared" ref="X671:X673" si="171">U671*V671/7</f>
        <v>0.31428571428571433</v>
      </c>
      <c r="Y671" s="2">
        <v>3</v>
      </c>
      <c r="Z671" s="2" t="s">
        <v>2296</v>
      </c>
      <c r="AA671" s="2">
        <v>415</v>
      </c>
      <c r="AB671" s="2" t="s">
        <v>46</v>
      </c>
      <c r="AC671" s="1" t="s">
        <v>556</v>
      </c>
      <c r="AD671" s="1" t="s">
        <v>614</v>
      </c>
      <c r="AE671" s="1">
        <v>3</v>
      </c>
      <c r="AF671" s="1" t="s">
        <v>1984</v>
      </c>
      <c r="AG671" s="1" t="s">
        <v>615</v>
      </c>
      <c r="AH671" s="2"/>
      <c r="AI671" s="37"/>
      <c r="AJ671" s="1"/>
      <c r="AK671" s="14"/>
      <c r="AL671" s="2" t="s">
        <v>148</v>
      </c>
      <c r="AM671" s="93" t="s">
        <v>2649</v>
      </c>
      <c r="AO671" s="97" t="s">
        <v>148</v>
      </c>
    </row>
    <row r="672" spans="1:41" s="15" customFormat="1" ht="71.25" customHeight="1" x14ac:dyDescent="0.25">
      <c r="A672" s="1" t="s">
        <v>1523</v>
      </c>
      <c r="B672" s="1">
        <v>6621002530</v>
      </c>
      <c r="C672" s="26">
        <v>1026601327939</v>
      </c>
      <c r="D672" s="2" t="s">
        <v>2890</v>
      </c>
      <c r="E672" s="2" t="s">
        <v>2024</v>
      </c>
      <c r="F672" s="96">
        <v>2</v>
      </c>
      <c r="G672" s="96" t="s">
        <v>1800</v>
      </c>
      <c r="H672" s="96">
        <v>3</v>
      </c>
      <c r="I672" s="96" t="s">
        <v>44</v>
      </c>
      <c r="J672" s="96">
        <v>1</v>
      </c>
      <c r="K672" s="96" t="s">
        <v>613</v>
      </c>
      <c r="L672" s="1">
        <v>3</v>
      </c>
      <c r="M672" s="2">
        <v>1.1000000000000001</v>
      </c>
      <c r="N672" s="98">
        <v>1</v>
      </c>
      <c r="O672" s="98">
        <f t="shared" si="169"/>
        <v>3.3000000000000003</v>
      </c>
      <c r="P672" s="14" t="s">
        <v>2286</v>
      </c>
      <c r="Q672" s="14">
        <v>0</v>
      </c>
      <c r="R672" s="14" t="s">
        <v>2824</v>
      </c>
      <c r="S672" s="100" t="s">
        <v>2825</v>
      </c>
      <c r="T672" s="121">
        <f t="shared" si="170"/>
        <v>0.8571428571428571</v>
      </c>
      <c r="U672" s="14">
        <v>2</v>
      </c>
      <c r="V672" s="2">
        <v>1.1000000000000001</v>
      </c>
      <c r="W672" s="100" t="s">
        <v>2825</v>
      </c>
      <c r="X672" s="117">
        <f t="shared" si="171"/>
        <v>0.31428571428571433</v>
      </c>
      <c r="Y672" s="2">
        <v>3</v>
      </c>
      <c r="Z672" s="2" t="s">
        <v>2296</v>
      </c>
      <c r="AA672" s="2">
        <v>415</v>
      </c>
      <c r="AB672" s="2" t="s">
        <v>46</v>
      </c>
      <c r="AC672" s="1" t="s">
        <v>556</v>
      </c>
      <c r="AD672" s="1" t="s">
        <v>616</v>
      </c>
      <c r="AE672" s="1">
        <v>23</v>
      </c>
      <c r="AF672" s="1" t="s">
        <v>1985</v>
      </c>
      <c r="AG672" s="1" t="s">
        <v>617</v>
      </c>
      <c r="AH672" s="2"/>
      <c r="AI672" s="37"/>
      <c r="AJ672" s="1"/>
      <c r="AK672" s="14"/>
      <c r="AL672" s="2" t="s">
        <v>429</v>
      </c>
      <c r="AM672" s="93" t="s">
        <v>2648</v>
      </c>
      <c r="AO672" s="97" t="s">
        <v>148</v>
      </c>
    </row>
    <row r="673" spans="1:41" s="15" customFormat="1" ht="71.25" customHeight="1" x14ac:dyDescent="0.25">
      <c r="A673" s="1" t="s">
        <v>1524</v>
      </c>
      <c r="B673" s="1">
        <v>6621002530</v>
      </c>
      <c r="C673" s="26">
        <v>1026601327939</v>
      </c>
      <c r="D673" s="2" t="s">
        <v>2890</v>
      </c>
      <c r="E673" s="2" t="s">
        <v>2024</v>
      </c>
      <c r="F673" s="96">
        <v>2</v>
      </c>
      <c r="G673" s="96" t="s">
        <v>1800</v>
      </c>
      <c r="H673" s="96">
        <v>3</v>
      </c>
      <c r="I673" s="96" t="s">
        <v>44</v>
      </c>
      <c r="J673" s="96">
        <v>1</v>
      </c>
      <c r="K673" s="96" t="s">
        <v>613</v>
      </c>
      <c r="L673" s="1">
        <v>3</v>
      </c>
      <c r="M673" s="2">
        <v>1.1000000000000001</v>
      </c>
      <c r="N673" s="98">
        <v>1</v>
      </c>
      <c r="O673" s="98">
        <f t="shared" si="169"/>
        <v>3.3000000000000003</v>
      </c>
      <c r="P673" s="98" t="s">
        <v>2286</v>
      </c>
      <c r="Q673" s="98">
        <v>0</v>
      </c>
      <c r="R673" s="98" t="s">
        <v>2824</v>
      </c>
      <c r="S673" s="100" t="s">
        <v>2825</v>
      </c>
      <c r="T673" s="121">
        <f t="shared" si="170"/>
        <v>0.8571428571428571</v>
      </c>
      <c r="U673" s="98">
        <v>2</v>
      </c>
      <c r="V673" s="97">
        <v>1.1000000000000001</v>
      </c>
      <c r="W673" s="100" t="s">
        <v>2825</v>
      </c>
      <c r="X673" s="117">
        <f t="shared" si="171"/>
        <v>0.31428571428571433</v>
      </c>
      <c r="Y673" s="97">
        <v>3</v>
      </c>
      <c r="Z673" s="97" t="s">
        <v>2296</v>
      </c>
      <c r="AA673" s="2">
        <v>415</v>
      </c>
      <c r="AB673" s="2" t="s">
        <v>46</v>
      </c>
      <c r="AC673" s="1" t="s">
        <v>556</v>
      </c>
      <c r="AD673" s="1" t="s">
        <v>618</v>
      </c>
      <c r="AE673" s="1">
        <v>16</v>
      </c>
      <c r="AF673" s="1" t="s">
        <v>1986</v>
      </c>
      <c r="AG673" s="1" t="s">
        <v>619</v>
      </c>
      <c r="AH673" s="14"/>
      <c r="AI673" s="14"/>
      <c r="AJ673" s="14"/>
      <c r="AK673" s="14"/>
      <c r="AL673" s="2" t="s">
        <v>148</v>
      </c>
      <c r="AM673" s="93" t="s">
        <v>618</v>
      </c>
      <c r="AO673" s="97" t="s">
        <v>148</v>
      </c>
    </row>
    <row r="674" spans="1:41" s="15" customFormat="1" ht="71.25" customHeight="1" x14ac:dyDescent="0.25">
      <c r="A674" s="1" t="s">
        <v>1525</v>
      </c>
      <c r="B674" s="1">
        <v>6621002530</v>
      </c>
      <c r="C674" s="26">
        <v>1026601327939</v>
      </c>
      <c r="D674" s="2" t="s">
        <v>2890</v>
      </c>
      <c r="E674" s="2" t="s">
        <v>2024</v>
      </c>
      <c r="F674" s="1">
        <v>1</v>
      </c>
      <c r="G674" s="1" t="s">
        <v>43</v>
      </c>
      <c r="H674" s="1">
        <v>1</v>
      </c>
      <c r="I674" s="1" t="s">
        <v>127</v>
      </c>
      <c r="J674" s="1">
        <v>3</v>
      </c>
      <c r="K674" s="1" t="s">
        <v>128</v>
      </c>
      <c r="L674" s="1">
        <v>5</v>
      </c>
      <c r="M674" s="2" t="s">
        <v>1819</v>
      </c>
      <c r="N674" s="98">
        <v>1</v>
      </c>
      <c r="O674" s="98">
        <f t="shared" si="169"/>
        <v>3.75</v>
      </c>
      <c r="P674" s="98" t="s">
        <v>2824</v>
      </c>
      <c r="Q674" s="98">
        <v>0</v>
      </c>
      <c r="R674" s="98" t="s">
        <v>2824</v>
      </c>
      <c r="S674" s="98" t="s">
        <v>2824</v>
      </c>
      <c r="T674" s="98" t="s">
        <v>2824</v>
      </c>
      <c r="U674" s="98" t="s">
        <v>2824</v>
      </c>
      <c r="V674" s="98" t="s">
        <v>2824</v>
      </c>
      <c r="W674" s="98" t="s">
        <v>2824</v>
      </c>
      <c r="X674" s="98" t="s">
        <v>2824</v>
      </c>
      <c r="Y674" s="98" t="s">
        <v>2824</v>
      </c>
      <c r="Z674" s="98" t="s">
        <v>2824</v>
      </c>
      <c r="AA674" s="2">
        <v>415</v>
      </c>
      <c r="AB674" s="2" t="s">
        <v>46</v>
      </c>
      <c r="AC674" s="1" t="s">
        <v>556</v>
      </c>
      <c r="AD674" s="1" t="s">
        <v>620</v>
      </c>
      <c r="AE674" s="1" t="s">
        <v>590</v>
      </c>
      <c r="AF674" s="1" t="s">
        <v>621</v>
      </c>
      <c r="AG674" s="1" t="s">
        <v>622</v>
      </c>
      <c r="AH674" s="14"/>
      <c r="AI674" s="14"/>
      <c r="AJ674" s="14"/>
      <c r="AK674" s="14"/>
      <c r="AL674" s="2" t="s">
        <v>429</v>
      </c>
      <c r="AM674" s="93" t="s">
        <v>2650</v>
      </c>
      <c r="AO674" s="97" t="s">
        <v>148</v>
      </c>
    </row>
    <row r="675" spans="1:41" s="15" customFormat="1" ht="48" customHeight="1" x14ac:dyDescent="0.25">
      <c r="A675" s="1" t="s">
        <v>1526</v>
      </c>
      <c r="B675" s="14">
        <v>7708503727</v>
      </c>
      <c r="C675" s="16">
        <v>1027739609391</v>
      </c>
      <c r="D675" s="14" t="s">
        <v>1596</v>
      </c>
      <c r="E675" s="14" t="s">
        <v>1599</v>
      </c>
      <c r="F675" s="14">
        <v>1</v>
      </c>
      <c r="G675" s="14" t="s">
        <v>43</v>
      </c>
      <c r="H675" s="1">
        <v>1</v>
      </c>
      <c r="I675" s="1" t="s">
        <v>127</v>
      </c>
      <c r="J675" s="14">
        <v>5</v>
      </c>
      <c r="K675" s="14" t="s">
        <v>1600</v>
      </c>
      <c r="L675" s="14">
        <v>10</v>
      </c>
      <c r="M675" s="14" t="s">
        <v>1819</v>
      </c>
      <c r="N675" s="98">
        <v>1</v>
      </c>
      <c r="O675" s="98">
        <f t="shared" si="169"/>
        <v>7.5</v>
      </c>
      <c r="P675" s="14" t="s">
        <v>2824</v>
      </c>
      <c r="Q675" s="14">
        <v>0</v>
      </c>
      <c r="R675" s="14" t="s">
        <v>2824</v>
      </c>
      <c r="S675" s="98" t="s">
        <v>2824</v>
      </c>
      <c r="T675" s="98" t="s">
        <v>2824</v>
      </c>
      <c r="U675" s="98" t="s">
        <v>2824</v>
      </c>
      <c r="V675" s="98" t="s">
        <v>2824</v>
      </c>
      <c r="W675" s="98" t="s">
        <v>2824</v>
      </c>
      <c r="X675" s="98" t="s">
        <v>2824</v>
      </c>
      <c r="Y675" s="98" t="s">
        <v>2824</v>
      </c>
      <c r="Z675" s="98" t="s">
        <v>2824</v>
      </c>
      <c r="AA675" s="2">
        <v>415</v>
      </c>
      <c r="AB675" s="2" t="s">
        <v>46</v>
      </c>
      <c r="AC675" s="1" t="s">
        <v>556</v>
      </c>
      <c r="AD675" s="14" t="s">
        <v>1601</v>
      </c>
      <c r="AE675" s="14"/>
      <c r="AF675" s="14" t="s">
        <v>1602</v>
      </c>
      <c r="AG675" s="14" t="s">
        <v>1603</v>
      </c>
      <c r="AH675" s="2" t="s">
        <v>635</v>
      </c>
      <c r="AI675" s="14">
        <v>7708503727</v>
      </c>
      <c r="AJ675" s="14" t="s">
        <v>1596</v>
      </c>
      <c r="AK675" s="14"/>
      <c r="AL675" s="14"/>
      <c r="AM675" s="14"/>
      <c r="AO675" s="98"/>
    </row>
    <row r="676" spans="1:41" s="15" customFormat="1" ht="67.5" customHeight="1" x14ac:dyDescent="0.25">
      <c r="A676" s="1" t="s">
        <v>1527</v>
      </c>
      <c r="B676" s="14">
        <v>6621005620</v>
      </c>
      <c r="C676" s="16">
        <v>1069600013900</v>
      </c>
      <c r="D676" s="14" t="s">
        <v>2150</v>
      </c>
      <c r="E676" s="14" t="s">
        <v>2151</v>
      </c>
      <c r="F676" s="1">
        <v>1</v>
      </c>
      <c r="G676" s="1" t="s">
        <v>43</v>
      </c>
      <c r="H676" s="2">
        <v>3</v>
      </c>
      <c r="I676" s="2" t="s">
        <v>44</v>
      </c>
      <c r="J676" s="2">
        <v>2</v>
      </c>
      <c r="K676" s="2" t="s">
        <v>45</v>
      </c>
      <c r="L676" s="14">
        <v>1</v>
      </c>
      <c r="M676" s="14">
        <v>1.1000000000000001</v>
      </c>
      <c r="N676" s="98">
        <v>1</v>
      </c>
      <c r="O676" s="98">
        <f t="shared" si="169"/>
        <v>1.1000000000000001</v>
      </c>
      <c r="P676" s="14" t="s">
        <v>2824</v>
      </c>
      <c r="Q676" s="14">
        <v>0</v>
      </c>
      <c r="R676" s="14" t="s">
        <v>2824</v>
      </c>
      <c r="S676" s="98" t="s">
        <v>2824</v>
      </c>
      <c r="T676" s="98" t="s">
        <v>2824</v>
      </c>
      <c r="U676" s="98" t="s">
        <v>2824</v>
      </c>
      <c r="V676" s="98" t="s">
        <v>2824</v>
      </c>
      <c r="W676" s="98" t="s">
        <v>2824</v>
      </c>
      <c r="X676" s="98" t="s">
        <v>2824</v>
      </c>
      <c r="Y676" s="98" t="s">
        <v>2824</v>
      </c>
      <c r="Z676" s="98" t="s">
        <v>2824</v>
      </c>
      <c r="AA676" s="2">
        <v>415</v>
      </c>
      <c r="AB676" s="2" t="s">
        <v>46</v>
      </c>
      <c r="AC676" s="1" t="s">
        <v>556</v>
      </c>
      <c r="AD676" s="97" t="s">
        <v>2150</v>
      </c>
      <c r="AE676" s="14"/>
      <c r="AF676" s="2" t="s">
        <v>2152</v>
      </c>
      <c r="AG676" s="2" t="s">
        <v>2153</v>
      </c>
      <c r="AH676" s="14" t="s">
        <v>2103</v>
      </c>
      <c r="AI676" s="2">
        <v>6621005620</v>
      </c>
      <c r="AJ676" s="2" t="s">
        <v>2150</v>
      </c>
      <c r="AK676" s="14"/>
      <c r="AL676" s="14"/>
      <c r="AM676" s="14"/>
      <c r="AO676" s="98" t="s">
        <v>2450</v>
      </c>
    </row>
    <row r="677" spans="1:41" s="15" customFormat="1" x14ac:dyDescent="0.25">
      <c r="A677" s="1" t="s">
        <v>1528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O677" s="98"/>
    </row>
    <row r="678" spans="1:41" s="15" customFormat="1" x14ac:dyDescent="0.25">
      <c r="A678" s="1" t="s">
        <v>1529</v>
      </c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O678" s="98"/>
    </row>
    <row r="679" spans="1:41" s="15" customFormat="1" x14ac:dyDescent="0.25">
      <c r="A679" s="1" t="s">
        <v>1530</v>
      </c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O679" s="98"/>
    </row>
    <row r="680" spans="1:41" s="15" customFormat="1" x14ac:dyDescent="0.25">
      <c r="A680" s="1" t="s">
        <v>1531</v>
      </c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O680" s="98"/>
    </row>
    <row r="681" spans="1:41" s="15" customFormat="1" x14ac:dyDescent="0.25">
      <c r="A681" s="1" t="s">
        <v>1532</v>
      </c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O681" s="98"/>
    </row>
    <row r="682" spans="1:41" s="15" customFormat="1" ht="18.75" x14ac:dyDescent="0.25">
      <c r="A682" s="1" t="s">
        <v>1533</v>
      </c>
      <c r="B682" s="14"/>
      <c r="C682" s="14"/>
      <c r="D682" s="14"/>
      <c r="E682" s="14"/>
      <c r="F682" s="54"/>
      <c r="G682" s="54"/>
      <c r="H682" s="54"/>
      <c r="I682" s="54"/>
      <c r="J682" s="54"/>
      <c r="K682" s="54"/>
      <c r="L682" s="54"/>
      <c r="M682" s="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2"/>
      <c r="AB682" s="2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O682" s="87"/>
    </row>
    <row r="683" spans="1:41" s="15" customFormat="1" x14ac:dyDescent="0.25">
      <c r="A683" s="1" t="s">
        <v>1534</v>
      </c>
      <c r="B683" s="14"/>
      <c r="C683" s="14"/>
      <c r="D683" s="14"/>
      <c r="E683" s="14"/>
      <c r="F683" s="54"/>
      <c r="G683" s="54"/>
      <c r="H683" s="54"/>
      <c r="I683" s="54"/>
      <c r="J683" s="54"/>
      <c r="K683" s="54"/>
      <c r="L683" s="55"/>
      <c r="M683" s="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2"/>
      <c r="AB683" s="2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O683" s="98"/>
    </row>
    <row r="684" spans="1:41" s="15" customFormat="1" x14ac:dyDescent="0.25">
      <c r="A684" s="1" t="s">
        <v>1535</v>
      </c>
      <c r="B684" s="14"/>
      <c r="C684" s="14"/>
      <c r="D684" s="14"/>
      <c r="E684" s="14"/>
      <c r="F684" s="54"/>
      <c r="G684" s="54"/>
      <c r="H684" s="54"/>
      <c r="I684" s="54"/>
      <c r="J684" s="54"/>
      <c r="K684" s="54"/>
      <c r="L684" s="55"/>
      <c r="M684" s="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2"/>
      <c r="AB684" s="2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O684" s="98"/>
    </row>
    <row r="685" spans="1:41" s="15" customFormat="1" x14ac:dyDescent="0.25">
      <c r="A685" s="1" t="s">
        <v>1536</v>
      </c>
      <c r="B685" s="14"/>
      <c r="C685" s="14"/>
      <c r="D685" s="14"/>
      <c r="E685" s="14"/>
      <c r="F685" s="54"/>
      <c r="G685" s="54"/>
      <c r="H685" s="54"/>
      <c r="I685" s="54"/>
      <c r="J685" s="54"/>
      <c r="K685" s="54"/>
      <c r="L685" s="55"/>
      <c r="M685" s="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2"/>
      <c r="AB685" s="2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O685" s="98"/>
    </row>
    <row r="686" spans="1:41" s="15" customFormat="1" x14ac:dyDescent="0.25">
      <c r="A686" s="1" t="s">
        <v>1537</v>
      </c>
      <c r="B686" s="14"/>
      <c r="C686" s="14"/>
      <c r="D686" s="14"/>
      <c r="E686" s="14"/>
      <c r="F686" s="54"/>
      <c r="G686" s="54"/>
      <c r="H686" s="54"/>
      <c r="I686" s="54"/>
      <c r="J686" s="54"/>
      <c r="K686" s="54"/>
      <c r="L686" s="55"/>
      <c r="M686" s="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2"/>
      <c r="AB686" s="2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O686" s="98"/>
    </row>
    <row r="687" spans="1:41" s="15" customFormat="1" x14ac:dyDescent="0.25">
      <c r="A687" s="1" t="s">
        <v>1538</v>
      </c>
      <c r="B687" s="14"/>
      <c r="C687" s="14"/>
      <c r="D687" s="14"/>
      <c r="E687" s="14"/>
      <c r="F687" s="54"/>
      <c r="G687" s="54"/>
      <c r="H687" s="54"/>
      <c r="I687" s="54"/>
      <c r="J687" s="54"/>
      <c r="K687" s="54"/>
      <c r="L687" s="55"/>
      <c r="M687" s="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2"/>
      <c r="AB687" s="2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O687" s="98"/>
    </row>
    <row r="688" spans="1:41" s="15" customFormat="1" x14ac:dyDescent="0.25">
      <c r="A688" s="1" t="s">
        <v>1539</v>
      </c>
      <c r="B688" s="14"/>
      <c r="C688" s="14"/>
      <c r="D688" s="14"/>
      <c r="E688" s="14"/>
      <c r="F688" s="54"/>
      <c r="G688" s="54"/>
      <c r="H688" s="54"/>
      <c r="I688" s="54"/>
      <c r="J688" s="54"/>
      <c r="K688" s="54"/>
      <c r="L688" s="55"/>
      <c r="M688" s="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2"/>
      <c r="AB688" s="2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O688" s="98"/>
    </row>
    <row r="689" spans="1:41" s="15" customFormat="1" x14ac:dyDescent="0.25">
      <c r="A689" s="1" t="s">
        <v>1540</v>
      </c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O689" s="12"/>
    </row>
    <row r="690" spans="1:41" s="15" customFormat="1" x14ac:dyDescent="0.25">
      <c r="A690" s="1" t="s">
        <v>1541</v>
      </c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O690" s="98"/>
    </row>
    <row r="691" spans="1:41" s="15" customFormat="1" ht="18.75" x14ac:dyDescent="0.25">
      <c r="A691" s="87" t="s">
        <v>2884</v>
      </c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O691" s="98"/>
    </row>
    <row r="692" spans="1:41" s="22" customFormat="1" ht="178.5" customHeight="1" x14ac:dyDescent="0.25">
      <c r="A692" s="96" t="s">
        <v>1542</v>
      </c>
      <c r="B692" s="1">
        <v>6621002530</v>
      </c>
      <c r="C692" s="26">
        <v>1026601327939</v>
      </c>
      <c r="D692" s="2" t="s">
        <v>2890</v>
      </c>
      <c r="E692" s="2" t="s">
        <v>2024</v>
      </c>
      <c r="F692" s="96">
        <v>2</v>
      </c>
      <c r="G692" s="96" t="s">
        <v>1800</v>
      </c>
      <c r="H692" s="96">
        <v>3</v>
      </c>
      <c r="I692" s="96" t="s">
        <v>714</v>
      </c>
      <c r="J692" s="96">
        <v>1</v>
      </c>
      <c r="K692" s="96" t="s">
        <v>647</v>
      </c>
      <c r="L692" s="2" t="s">
        <v>2922</v>
      </c>
      <c r="M692" s="2" t="s">
        <v>2923</v>
      </c>
      <c r="N692" s="97">
        <v>1</v>
      </c>
      <c r="O692" s="97">
        <f>8*1+0.75*2</f>
        <v>9.5</v>
      </c>
      <c r="P692" s="97" t="s">
        <v>2286</v>
      </c>
      <c r="Q692" s="2">
        <v>0</v>
      </c>
      <c r="R692" s="2" t="s">
        <v>2824</v>
      </c>
      <c r="S692" s="97" t="s">
        <v>2824</v>
      </c>
      <c r="T692" s="121">
        <f>2*1.5*2/7</f>
        <v>0.8571428571428571</v>
      </c>
      <c r="U692" s="97">
        <v>2</v>
      </c>
      <c r="V692" s="97">
        <v>1.1000000000000001</v>
      </c>
      <c r="W692" s="100" t="s">
        <v>2825</v>
      </c>
      <c r="X692" s="117">
        <f t="shared" ref="X692" si="172">U692*V692/7</f>
        <v>0.31428571428571433</v>
      </c>
      <c r="Y692" s="97">
        <v>3</v>
      </c>
      <c r="Z692" s="97" t="s">
        <v>2296</v>
      </c>
      <c r="AA692" s="2">
        <v>415</v>
      </c>
      <c r="AB692" s="2" t="s">
        <v>46</v>
      </c>
      <c r="AC692" s="24" t="s">
        <v>1997</v>
      </c>
      <c r="AD692" s="24" t="s">
        <v>306</v>
      </c>
      <c r="AE692" s="24">
        <v>15</v>
      </c>
      <c r="AF692" s="24" t="s">
        <v>1693</v>
      </c>
      <c r="AG692" s="24" t="s">
        <v>1692</v>
      </c>
      <c r="AH692" s="2"/>
      <c r="AI692" s="2"/>
      <c r="AJ692" s="2"/>
      <c r="AK692" s="2"/>
      <c r="AL692" s="2" t="s">
        <v>148</v>
      </c>
      <c r="AM692" s="5" t="s">
        <v>2635</v>
      </c>
      <c r="AO692" s="97" t="s">
        <v>148</v>
      </c>
    </row>
    <row r="693" spans="1:41" s="22" customFormat="1" x14ac:dyDescent="0.25">
      <c r="A693" s="96" t="s">
        <v>1543</v>
      </c>
      <c r="B693" s="18">
        <v>6621017128</v>
      </c>
      <c r="C693" s="21">
        <v>1106621000122</v>
      </c>
      <c r="D693" s="19" t="s">
        <v>634</v>
      </c>
      <c r="E693" s="19" t="s">
        <v>710</v>
      </c>
      <c r="F693" s="18">
        <v>1</v>
      </c>
      <c r="G693" s="18" t="s">
        <v>603</v>
      </c>
      <c r="H693" s="18">
        <v>1</v>
      </c>
      <c r="I693" s="18" t="s">
        <v>625</v>
      </c>
      <c r="J693" s="18">
        <v>3</v>
      </c>
      <c r="K693" s="18" t="s">
        <v>626</v>
      </c>
      <c r="L693" s="18">
        <v>1</v>
      </c>
      <c r="M693" s="2">
        <v>8</v>
      </c>
      <c r="N693" s="98">
        <v>1</v>
      </c>
      <c r="O693" s="98">
        <f t="shared" ref="O693:O695" si="173">L693*M693</f>
        <v>8</v>
      </c>
      <c r="P693" s="2" t="s">
        <v>2824</v>
      </c>
      <c r="Q693" s="2">
        <v>0</v>
      </c>
      <c r="R693" s="97" t="s">
        <v>2824</v>
      </c>
      <c r="S693" s="97" t="s">
        <v>2824</v>
      </c>
      <c r="T693" s="97" t="s">
        <v>2824</v>
      </c>
      <c r="U693" s="97" t="s">
        <v>2824</v>
      </c>
      <c r="V693" s="97" t="s">
        <v>2824</v>
      </c>
      <c r="W693" s="97" t="s">
        <v>2824</v>
      </c>
      <c r="X693" s="97" t="s">
        <v>2824</v>
      </c>
      <c r="Y693" s="97" t="s">
        <v>2824</v>
      </c>
      <c r="Z693" s="97" t="s">
        <v>2824</v>
      </c>
      <c r="AA693" s="18">
        <v>415</v>
      </c>
      <c r="AB693" s="19" t="s">
        <v>798</v>
      </c>
      <c r="AC693" s="24" t="s">
        <v>1997</v>
      </c>
      <c r="AD693" s="18" t="s">
        <v>593</v>
      </c>
      <c r="AE693" s="2"/>
      <c r="AF693" s="2" t="s">
        <v>1452</v>
      </c>
      <c r="AG693" s="2" t="s">
        <v>1453</v>
      </c>
      <c r="AH693" s="2" t="s">
        <v>633</v>
      </c>
      <c r="AI693" s="18">
        <v>6621017128</v>
      </c>
      <c r="AJ693" s="19" t="s">
        <v>634</v>
      </c>
      <c r="AK693" s="2"/>
      <c r="AL693" s="2"/>
      <c r="AM693" s="2"/>
      <c r="AO693" s="97" t="s">
        <v>2453</v>
      </c>
    </row>
    <row r="694" spans="1:41" s="15" customFormat="1" ht="58.5" customHeight="1" x14ac:dyDescent="0.25">
      <c r="A694" s="96" t="s">
        <v>1544</v>
      </c>
      <c r="B694" s="1">
        <v>6621002530</v>
      </c>
      <c r="C694" s="26">
        <v>1026601327939</v>
      </c>
      <c r="D694" s="2" t="s">
        <v>2890</v>
      </c>
      <c r="E694" s="2" t="s">
        <v>2024</v>
      </c>
      <c r="F694" s="96">
        <v>2</v>
      </c>
      <c r="G694" s="96" t="s">
        <v>1800</v>
      </c>
      <c r="H694" s="96">
        <v>3</v>
      </c>
      <c r="I694" s="96" t="s">
        <v>714</v>
      </c>
      <c r="J694" s="96">
        <v>1</v>
      </c>
      <c r="K694" s="96" t="s">
        <v>647</v>
      </c>
      <c r="L694" s="2">
        <v>2</v>
      </c>
      <c r="M694" s="2">
        <v>1.1000000000000001</v>
      </c>
      <c r="N694" s="98">
        <v>1</v>
      </c>
      <c r="O694" s="98">
        <f t="shared" si="173"/>
        <v>2.2000000000000002</v>
      </c>
      <c r="P694" s="97" t="s">
        <v>2286</v>
      </c>
      <c r="Q694" s="14">
        <v>0</v>
      </c>
      <c r="R694" s="97" t="s">
        <v>2824</v>
      </c>
      <c r="S694" s="97" t="s">
        <v>2824</v>
      </c>
      <c r="T694" s="121">
        <f t="shared" ref="T694:T695" si="174">2*1.5*2/7</f>
        <v>0.8571428571428571</v>
      </c>
      <c r="U694" s="97">
        <v>2</v>
      </c>
      <c r="V694" s="97">
        <v>1.1000000000000001</v>
      </c>
      <c r="W694" s="100" t="s">
        <v>2825</v>
      </c>
      <c r="X694" s="117">
        <f t="shared" ref="X694:X695" si="175">U694*V694/7</f>
        <v>0.31428571428571433</v>
      </c>
      <c r="Y694" s="97">
        <v>3</v>
      </c>
      <c r="Z694" s="97" t="s">
        <v>2296</v>
      </c>
      <c r="AA694" s="2">
        <v>415</v>
      </c>
      <c r="AB694" s="2" t="s">
        <v>46</v>
      </c>
      <c r="AC694" s="24" t="s">
        <v>1997</v>
      </c>
      <c r="AD694" s="14" t="s">
        <v>57</v>
      </c>
      <c r="AE694" s="14">
        <v>16</v>
      </c>
      <c r="AF694" s="14" t="s">
        <v>2146</v>
      </c>
      <c r="AG694" s="14" t="s">
        <v>2147</v>
      </c>
      <c r="AH694" s="14"/>
      <c r="AI694" s="14"/>
      <c r="AJ694" s="14"/>
      <c r="AK694" s="14"/>
      <c r="AL694" s="14" t="str">
        <f t="shared" ref="AL694:AL695" si="176">$AL$692</f>
        <v>Индивидуальные жилые дома</v>
      </c>
      <c r="AM694" s="14" t="s">
        <v>2638</v>
      </c>
      <c r="AO694" s="98" t="str">
        <f t="shared" ref="AO694:AO695" si="177">$AL$692</f>
        <v>Индивидуальные жилые дома</v>
      </c>
    </row>
    <row r="695" spans="1:41" s="15" customFormat="1" ht="58.5" customHeight="1" x14ac:dyDescent="0.25">
      <c r="A695" s="96" t="s">
        <v>1545</v>
      </c>
      <c r="B695" s="1">
        <v>6621002530</v>
      </c>
      <c r="C695" s="26">
        <v>1026601327939</v>
      </c>
      <c r="D695" s="2" t="s">
        <v>2890</v>
      </c>
      <c r="E695" s="2" t="s">
        <v>2024</v>
      </c>
      <c r="F695" s="96">
        <v>2</v>
      </c>
      <c r="G695" s="96" t="s">
        <v>1800</v>
      </c>
      <c r="H695" s="96">
        <v>3</v>
      </c>
      <c r="I695" s="96" t="s">
        <v>714</v>
      </c>
      <c r="J695" s="96">
        <v>1</v>
      </c>
      <c r="K695" s="96" t="s">
        <v>647</v>
      </c>
      <c r="L695" s="2">
        <v>1</v>
      </c>
      <c r="M695" s="2">
        <v>1.1000000000000001</v>
      </c>
      <c r="N695" s="98">
        <v>1</v>
      </c>
      <c r="O695" s="98">
        <f t="shared" si="173"/>
        <v>1.1000000000000001</v>
      </c>
      <c r="P695" s="97" t="s">
        <v>2286</v>
      </c>
      <c r="Q695" s="14">
        <v>0</v>
      </c>
      <c r="R695" s="97" t="s">
        <v>2824</v>
      </c>
      <c r="S695" s="97" t="s">
        <v>2824</v>
      </c>
      <c r="T695" s="121">
        <f t="shared" si="174"/>
        <v>0.8571428571428571</v>
      </c>
      <c r="U695" s="97">
        <v>2</v>
      </c>
      <c r="V695" s="97">
        <v>1.1000000000000001</v>
      </c>
      <c r="W695" s="100" t="s">
        <v>2825</v>
      </c>
      <c r="X695" s="117">
        <f t="shared" si="175"/>
        <v>0.31428571428571433</v>
      </c>
      <c r="Y695" s="97">
        <v>3</v>
      </c>
      <c r="Z695" s="97" t="s">
        <v>2296</v>
      </c>
      <c r="AA695" s="2">
        <v>415</v>
      </c>
      <c r="AB695" s="2" t="s">
        <v>46</v>
      </c>
      <c r="AC695" s="24" t="s">
        <v>1997</v>
      </c>
      <c r="AD695" s="14" t="s">
        <v>57</v>
      </c>
      <c r="AE695" s="14">
        <v>53</v>
      </c>
      <c r="AF695" s="14" t="s">
        <v>2148</v>
      </c>
      <c r="AG695" s="14" t="s">
        <v>2149</v>
      </c>
      <c r="AH695" s="14"/>
      <c r="AI695" s="14"/>
      <c r="AJ695" s="14"/>
      <c r="AK695" s="14"/>
      <c r="AL695" s="14" t="str">
        <f t="shared" si="176"/>
        <v>Индивидуальные жилые дома</v>
      </c>
      <c r="AM695" s="14" t="s">
        <v>2636</v>
      </c>
      <c r="AO695" s="98" t="str">
        <f t="shared" si="177"/>
        <v>Индивидуальные жилые дома</v>
      </c>
    </row>
    <row r="696" spans="1:41" s="15" customFormat="1" x14ac:dyDescent="0.25">
      <c r="A696" s="96" t="s">
        <v>1546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O696" s="98"/>
    </row>
    <row r="697" spans="1:41" s="15" customFormat="1" x14ac:dyDescent="0.25">
      <c r="A697" s="96" t="s">
        <v>1547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O697" s="98"/>
    </row>
    <row r="698" spans="1:41" s="15" customFormat="1" x14ac:dyDescent="0.25">
      <c r="A698" s="96" t="s">
        <v>1548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O698" s="98"/>
    </row>
    <row r="699" spans="1:41" s="15" customFormat="1" x14ac:dyDescent="0.25">
      <c r="A699" s="96" t="s">
        <v>1549</v>
      </c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O699" s="98"/>
    </row>
    <row r="700" spans="1:41" s="15" customFormat="1" x14ac:dyDescent="0.25">
      <c r="A700" s="96" t="s">
        <v>1550</v>
      </c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O700" s="98"/>
    </row>
    <row r="701" spans="1:41" s="15" customFormat="1" x14ac:dyDescent="0.25">
      <c r="A701" s="96" t="s">
        <v>1551</v>
      </c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O701" s="98"/>
    </row>
    <row r="702" spans="1:41" s="15" customFormat="1" ht="18.75" x14ac:dyDescent="0.25">
      <c r="A702" s="87" t="s">
        <v>2885</v>
      </c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O702" s="87"/>
    </row>
    <row r="703" spans="1:41" s="22" customFormat="1" ht="58.5" customHeight="1" x14ac:dyDescent="0.25">
      <c r="A703" s="96" t="s">
        <v>1552</v>
      </c>
      <c r="B703" s="1">
        <v>6621002530</v>
      </c>
      <c r="C703" s="26">
        <v>1026601327939</v>
      </c>
      <c r="D703" s="2" t="s">
        <v>2890</v>
      </c>
      <c r="E703" s="2" t="s">
        <v>2024</v>
      </c>
      <c r="F703" s="1">
        <v>2</v>
      </c>
      <c r="G703" s="1" t="s">
        <v>1800</v>
      </c>
      <c r="H703" s="1">
        <v>3</v>
      </c>
      <c r="I703" s="1" t="s">
        <v>714</v>
      </c>
      <c r="J703" s="1">
        <v>1</v>
      </c>
      <c r="K703" s="1" t="s">
        <v>647</v>
      </c>
      <c r="L703" s="2" t="s">
        <v>2190</v>
      </c>
      <c r="M703" s="2" t="s">
        <v>2927</v>
      </c>
      <c r="N703" s="98">
        <v>1</v>
      </c>
      <c r="O703" s="98">
        <f>2*1.1+1*8</f>
        <v>10.199999999999999</v>
      </c>
      <c r="P703" s="97" t="s">
        <v>2286</v>
      </c>
      <c r="Q703" s="97">
        <v>0</v>
      </c>
      <c r="R703" s="97" t="s">
        <v>2824</v>
      </c>
      <c r="S703" s="100" t="s">
        <v>2825</v>
      </c>
      <c r="T703" s="121">
        <f t="shared" ref="T703:T704" si="178">2*1.5*2/7</f>
        <v>0.8571428571428571</v>
      </c>
      <c r="U703" s="97">
        <v>1</v>
      </c>
      <c r="V703" s="97">
        <v>1.1000000000000001</v>
      </c>
      <c r="W703" s="100" t="s">
        <v>2825</v>
      </c>
      <c r="X703" s="117">
        <f t="shared" ref="X703:X704" si="179">U703*V703/7</f>
        <v>0.15714285714285717</v>
      </c>
      <c r="Y703" s="97">
        <v>3</v>
      </c>
      <c r="Z703" s="97" t="s">
        <v>2296</v>
      </c>
      <c r="AA703" s="1">
        <v>415</v>
      </c>
      <c r="AB703" s="1" t="s">
        <v>805</v>
      </c>
      <c r="AC703" s="1" t="s">
        <v>1998</v>
      </c>
      <c r="AD703" s="1" t="s">
        <v>398</v>
      </c>
      <c r="AE703" s="1" t="s">
        <v>1721</v>
      </c>
      <c r="AF703" s="1" t="s">
        <v>1722</v>
      </c>
      <c r="AG703" s="1" t="s">
        <v>1723</v>
      </c>
      <c r="AH703" s="2"/>
      <c r="AI703" s="2"/>
      <c r="AJ703" s="2"/>
      <c r="AK703" s="2"/>
      <c r="AL703" s="2" t="s">
        <v>806</v>
      </c>
      <c r="AM703" s="2" t="s">
        <v>2737</v>
      </c>
      <c r="AO703" s="97" t="s">
        <v>806</v>
      </c>
    </row>
    <row r="704" spans="1:41" s="15" customFormat="1" ht="56.25" customHeight="1" x14ac:dyDescent="0.25">
      <c r="A704" s="96" t="s">
        <v>1553</v>
      </c>
      <c r="B704" s="96">
        <v>6621002530</v>
      </c>
      <c r="C704" s="99">
        <v>1026601327939</v>
      </c>
      <c r="D704" s="97" t="s">
        <v>2890</v>
      </c>
      <c r="E704" s="97" t="s">
        <v>2024</v>
      </c>
      <c r="F704" s="96">
        <v>2</v>
      </c>
      <c r="G704" s="96" t="s">
        <v>1800</v>
      </c>
      <c r="H704" s="96">
        <v>3</v>
      </c>
      <c r="I704" s="96" t="s">
        <v>714</v>
      </c>
      <c r="J704" s="96">
        <v>1</v>
      </c>
      <c r="K704" s="96" t="s">
        <v>647</v>
      </c>
      <c r="L704" s="97">
        <v>2</v>
      </c>
      <c r="M704" s="97">
        <v>1.1000000000000001</v>
      </c>
      <c r="N704" s="98">
        <v>1</v>
      </c>
      <c r="O704" s="98">
        <f t="shared" ref="O704" si="180">L704*M704</f>
        <v>2.2000000000000002</v>
      </c>
      <c r="P704" s="97" t="s">
        <v>2286</v>
      </c>
      <c r="Q704" s="97">
        <v>0</v>
      </c>
      <c r="R704" s="97" t="s">
        <v>2824</v>
      </c>
      <c r="S704" s="100" t="s">
        <v>2825</v>
      </c>
      <c r="T704" s="121">
        <f t="shared" si="178"/>
        <v>0.8571428571428571</v>
      </c>
      <c r="U704" s="97">
        <v>1</v>
      </c>
      <c r="V704" s="97">
        <v>1.1000000000000001</v>
      </c>
      <c r="W704" s="100" t="s">
        <v>2825</v>
      </c>
      <c r="X704" s="117">
        <f t="shared" si="179"/>
        <v>0.15714285714285717</v>
      </c>
      <c r="Y704" s="97">
        <v>3</v>
      </c>
      <c r="Z704" s="97" t="s">
        <v>2296</v>
      </c>
      <c r="AA704" s="96">
        <v>415</v>
      </c>
      <c r="AB704" s="96" t="s">
        <v>805</v>
      </c>
      <c r="AC704" s="96" t="s">
        <v>1998</v>
      </c>
      <c r="AD704" s="96" t="s">
        <v>57</v>
      </c>
      <c r="AE704" s="96">
        <v>10</v>
      </c>
      <c r="AF704" s="96">
        <v>57.104739000000002</v>
      </c>
      <c r="AG704" s="96">
        <v>60.160651999999999</v>
      </c>
      <c r="AH704" s="108"/>
      <c r="AI704" s="108"/>
      <c r="AJ704" s="108"/>
      <c r="AK704" s="108"/>
      <c r="AL704" s="108"/>
      <c r="AM704" s="109" t="s">
        <v>2738</v>
      </c>
    </row>
    <row r="705" spans="1:41" s="15" customFormat="1" x14ac:dyDescent="0.25">
      <c r="A705" s="1" t="s">
        <v>1554</v>
      </c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O705" s="98"/>
    </row>
    <row r="706" spans="1:41" s="15" customFormat="1" x14ac:dyDescent="0.25">
      <c r="A706" s="1" t="s">
        <v>1555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O706" s="98"/>
    </row>
    <row r="707" spans="1:41" s="15" customFormat="1" x14ac:dyDescent="0.25">
      <c r="A707" s="1" t="s">
        <v>1556</v>
      </c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O707" s="98"/>
    </row>
    <row r="708" spans="1:41" s="15" customFormat="1" x14ac:dyDescent="0.25">
      <c r="A708" s="1" t="s">
        <v>1557</v>
      </c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O708" s="98"/>
    </row>
    <row r="709" spans="1:41" s="15" customFormat="1" x14ac:dyDescent="0.25">
      <c r="A709" s="1" t="s">
        <v>1558</v>
      </c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O709" s="98"/>
    </row>
    <row r="710" spans="1:41" s="15" customFormat="1" x14ac:dyDescent="0.25">
      <c r="A710" s="1" t="s">
        <v>1559</v>
      </c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O710" s="98"/>
    </row>
    <row r="711" spans="1:41" s="15" customFormat="1" x14ac:dyDescent="0.25">
      <c r="A711" s="1" t="s">
        <v>1560</v>
      </c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O711" s="98"/>
    </row>
    <row r="712" spans="1:41" s="15" customFormat="1" x14ac:dyDescent="0.25">
      <c r="A712" s="1" t="s">
        <v>1561</v>
      </c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O712" s="98"/>
    </row>
    <row r="713" spans="1:41" s="15" customFormat="1" x14ac:dyDescent="0.25">
      <c r="A713" s="1" t="s">
        <v>1562</v>
      </c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O713" s="98"/>
    </row>
    <row r="714" spans="1:41" s="15" customFormat="1" ht="18.75" x14ac:dyDescent="0.25">
      <c r="A714" s="87" t="s">
        <v>2886</v>
      </c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O714" s="87"/>
    </row>
    <row r="715" spans="1:41" s="15" customFormat="1" ht="52.5" customHeight="1" x14ac:dyDescent="0.25">
      <c r="A715" s="1" t="s">
        <v>1562</v>
      </c>
      <c r="B715" s="1">
        <v>6621002530</v>
      </c>
      <c r="C715" s="26">
        <v>1026601327939</v>
      </c>
      <c r="D715" s="2" t="s">
        <v>2890</v>
      </c>
      <c r="E715" s="2" t="s">
        <v>2024</v>
      </c>
      <c r="F715" s="1">
        <v>1</v>
      </c>
      <c r="G715" s="1" t="s">
        <v>43</v>
      </c>
      <c r="H715" s="1">
        <v>1</v>
      </c>
      <c r="I715" s="1" t="s">
        <v>127</v>
      </c>
      <c r="J715" s="1">
        <v>3</v>
      </c>
      <c r="K715" s="1" t="s">
        <v>128</v>
      </c>
      <c r="L715" s="1">
        <v>1</v>
      </c>
      <c r="M715" s="2">
        <v>8</v>
      </c>
      <c r="N715" s="98">
        <v>1</v>
      </c>
      <c r="O715" s="98">
        <f t="shared" ref="O715:O723" si="181">L715*M715</f>
        <v>8</v>
      </c>
      <c r="P715" s="2" t="s">
        <v>2824</v>
      </c>
      <c r="Q715" s="2">
        <v>0</v>
      </c>
      <c r="R715" s="2" t="s">
        <v>2824</v>
      </c>
      <c r="S715" s="97" t="s">
        <v>2824</v>
      </c>
      <c r="T715" s="97" t="s">
        <v>2824</v>
      </c>
      <c r="U715" s="97" t="s">
        <v>2824</v>
      </c>
      <c r="V715" s="97" t="s">
        <v>2824</v>
      </c>
      <c r="W715" s="97" t="s">
        <v>2824</v>
      </c>
      <c r="X715" s="97" t="s">
        <v>2824</v>
      </c>
      <c r="Y715" s="97" t="s">
        <v>2824</v>
      </c>
      <c r="Z715" s="97" t="s">
        <v>2824</v>
      </c>
      <c r="AA715" s="1">
        <v>415</v>
      </c>
      <c r="AB715" s="1" t="s">
        <v>805</v>
      </c>
      <c r="AC715" s="14" t="s">
        <v>1999</v>
      </c>
      <c r="AD715" s="14" t="s">
        <v>2049</v>
      </c>
      <c r="AE715" s="14" t="s">
        <v>807</v>
      </c>
      <c r="AF715" s="14" t="s">
        <v>808</v>
      </c>
      <c r="AG715" s="14" t="s">
        <v>809</v>
      </c>
      <c r="AH715" s="2"/>
      <c r="AI715" s="18"/>
      <c r="AJ715" s="19"/>
      <c r="AK715" s="14"/>
      <c r="AL715" s="2" t="s">
        <v>806</v>
      </c>
      <c r="AM715" s="14" t="s">
        <v>810</v>
      </c>
      <c r="AO715" s="97" t="s">
        <v>806</v>
      </c>
    </row>
    <row r="716" spans="1:41" s="22" customFormat="1" x14ac:dyDescent="0.25">
      <c r="A716" s="1" t="s">
        <v>1563</v>
      </c>
      <c r="B716" s="2">
        <v>6621017128</v>
      </c>
      <c r="C716" s="26">
        <v>1106621000122</v>
      </c>
      <c r="D716" s="2" t="s">
        <v>600</v>
      </c>
      <c r="E716" s="2" t="s">
        <v>710</v>
      </c>
      <c r="F716" s="18">
        <v>1</v>
      </c>
      <c r="G716" s="18" t="s">
        <v>603</v>
      </c>
      <c r="H716" s="18">
        <v>1</v>
      </c>
      <c r="I716" s="18" t="s">
        <v>625</v>
      </c>
      <c r="J716" s="18">
        <v>1</v>
      </c>
      <c r="K716" s="18" t="s">
        <v>647</v>
      </c>
      <c r="L716" s="18">
        <v>1</v>
      </c>
      <c r="M716" s="2">
        <v>8</v>
      </c>
      <c r="N716" s="98">
        <v>1</v>
      </c>
      <c r="O716" s="98">
        <f t="shared" si="181"/>
        <v>8</v>
      </c>
      <c r="P716" s="97" t="s">
        <v>2824</v>
      </c>
      <c r="Q716" s="2">
        <v>0</v>
      </c>
      <c r="R716" s="97" t="s">
        <v>2824</v>
      </c>
      <c r="S716" s="97" t="s">
        <v>2824</v>
      </c>
      <c r="T716" s="97" t="s">
        <v>2824</v>
      </c>
      <c r="U716" s="97" t="s">
        <v>2824</v>
      </c>
      <c r="V716" s="97" t="s">
        <v>2824</v>
      </c>
      <c r="W716" s="97" t="s">
        <v>2824</v>
      </c>
      <c r="X716" s="97" t="s">
        <v>2824</v>
      </c>
      <c r="Y716" s="97" t="s">
        <v>2824</v>
      </c>
      <c r="Z716" s="97" t="s">
        <v>2824</v>
      </c>
      <c r="AA716" s="18">
        <v>415</v>
      </c>
      <c r="AB716" s="19" t="s">
        <v>798</v>
      </c>
      <c r="AC716" s="18" t="s">
        <v>811</v>
      </c>
      <c r="AD716" s="18" t="s">
        <v>593</v>
      </c>
      <c r="AE716" s="18"/>
      <c r="AF716" s="18" t="s">
        <v>812</v>
      </c>
      <c r="AG716" s="18" t="s">
        <v>813</v>
      </c>
      <c r="AH716" s="2" t="s">
        <v>633</v>
      </c>
      <c r="AI716" s="18">
        <v>6621017128</v>
      </c>
      <c r="AJ716" s="19" t="s">
        <v>634</v>
      </c>
      <c r="AK716" s="2"/>
      <c r="AL716" s="2"/>
      <c r="AM716" s="2"/>
      <c r="AO716" s="98" t="s">
        <v>2453</v>
      </c>
    </row>
    <row r="717" spans="1:41" s="22" customFormat="1" x14ac:dyDescent="0.25">
      <c r="A717" s="1" t="s">
        <v>1564</v>
      </c>
      <c r="B717" s="2">
        <v>6621017128</v>
      </c>
      <c r="C717" s="26">
        <v>1106621000122</v>
      </c>
      <c r="D717" s="2" t="s">
        <v>600</v>
      </c>
      <c r="E717" s="2" t="s">
        <v>710</v>
      </c>
      <c r="F717" s="18">
        <v>1</v>
      </c>
      <c r="G717" s="18" t="s">
        <v>603</v>
      </c>
      <c r="H717" s="18">
        <v>1</v>
      </c>
      <c r="I717" s="18" t="s">
        <v>625</v>
      </c>
      <c r="J717" s="18">
        <v>3</v>
      </c>
      <c r="K717" s="18" t="s">
        <v>626</v>
      </c>
      <c r="L717" s="18">
        <v>1</v>
      </c>
      <c r="M717" s="2">
        <v>0.75</v>
      </c>
      <c r="N717" s="98">
        <v>1</v>
      </c>
      <c r="O717" s="98">
        <f t="shared" si="181"/>
        <v>0.75</v>
      </c>
      <c r="P717" s="97" t="s">
        <v>2824</v>
      </c>
      <c r="Q717" s="97">
        <v>0</v>
      </c>
      <c r="R717" s="97" t="s">
        <v>2824</v>
      </c>
      <c r="S717" s="97" t="s">
        <v>2824</v>
      </c>
      <c r="T717" s="97" t="s">
        <v>2824</v>
      </c>
      <c r="U717" s="97" t="s">
        <v>2824</v>
      </c>
      <c r="V717" s="97" t="s">
        <v>2824</v>
      </c>
      <c r="W717" s="97" t="s">
        <v>2824</v>
      </c>
      <c r="X717" s="97" t="s">
        <v>2824</v>
      </c>
      <c r="Y717" s="97" t="s">
        <v>2824</v>
      </c>
      <c r="Z717" s="97" t="s">
        <v>2824</v>
      </c>
      <c r="AA717" s="18">
        <v>415</v>
      </c>
      <c r="AB717" s="19" t="s">
        <v>798</v>
      </c>
      <c r="AC717" s="18" t="s">
        <v>811</v>
      </c>
      <c r="AD717" s="18" t="s">
        <v>593</v>
      </c>
      <c r="AE717" s="18"/>
      <c r="AF717" s="18" t="s">
        <v>814</v>
      </c>
      <c r="AG717" s="18" t="s">
        <v>815</v>
      </c>
      <c r="AH717" s="2" t="s">
        <v>633</v>
      </c>
      <c r="AI717" s="18">
        <v>6621017128</v>
      </c>
      <c r="AJ717" s="19" t="s">
        <v>634</v>
      </c>
      <c r="AK717" s="2"/>
      <c r="AL717" s="2"/>
      <c r="AM717" s="2"/>
      <c r="AO717" s="98" t="s">
        <v>2453</v>
      </c>
    </row>
    <row r="718" spans="1:41" s="22" customFormat="1" x14ac:dyDescent="0.25">
      <c r="A718" s="1" t="s">
        <v>1565</v>
      </c>
      <c r="B718" s="2">
        <v>6621017128</v>
      </c>
      <c r="C718" s="26">
        <v>1106621000122</v>
      </c>
      <c r="D718" s="2" t="s">
        <v>600</v>
      </c>
      <c r="E718" s="2" t="s">
        <v>710</v>
      </c>
      <c r="F718" s="18">
        <v>1</v>
      </c>
      <c r="G718" s="18" t="s">
        <v>603</v>
      </c>
      <c r="H718" s="18">
        <v>1</v>
      </c>
      <c r="I718" s="18" t="s">
        <v>625</v>
      </c>
      <c r="J718" s="18">
        <v>3</v>
      </c>
      <c r="K718" s="18" t="s">
        <v>626</v>
      </c>
      <c r="L718" s="18">
        <v>1</v>
      </c>
      <c r="M718" s="2">
        <v>0.75</v>
      </c>
      <c r="N718" s="98">
        <v>1</v>
      </c>
      <c r="O718" s="98">
        <f t="shared" si="181"/>
        <v>0.75</v>
      </c>
      <c r="P718" s="97" t="s">
        <v>2824</v>
      </c>
      <c r="Q718" s="97">
        <v>0</v>
      </c>
      <c r="R718" s="97" t="s">
        <v>2824</v>
      </c>
      <c r="S718" s="97" t="s">
        <v>2824</v>
      </c>
      <c r="T718" s="97" t="s">
        <v>2824</v>
      </c>
      <c r="U718" s="97" t="s">
        <v>2824</v>
      </c>
      <c r="V718" s="97" t="s">
        <v>2824</v>
      </c>
      <c r="W718" s="97" t="s">
        <v>2824</v>
      </c>
      <c r="X718" s="97" t="s">
        <v>2824</v>
      </c>
      <c r="Y718" s="97" t="s">
        <v>2824</v>
      </c>
      <c r="Z718" s="97" t="s">
        <v>2824</v>
      </c>
      <c r="AA718" s="18">
        <v>415</v>
      </c>
      <c r="AB718" s="19" t="s">
        <v>798</v>
      </c>
      <c r="AC718" s="18" t="s">
        <v>811</v>
      </c>
      <c r="AD718" s="18" t="s">
        <v>593</v>
      </c>
      <c r="AE718" s="18"/>
      <c r="AF718" s="18" t="s">
        <v>2234</v>
      </c>
      <c r="AG718" s="18" t="s">
        <v>2235</v>
      </c>
      <c r="AH718" s="2" t="s">
        <v>633</v>
      </c>
      <c r="AI718" s="18">
        <v>6621017128</v>
      </c>
      <c r="AJ718" s="19" t="s">
        <v>634</v>
      </c>
      <c r="AK718" s="2"/>
      <c r="AL718" s="2"/>
      <c r="AM718" s="2"/>
      <c r="AO718" s="98" t="s">
        <v>2453</v>
      </c>
    </row>
    <row r="719" spans="1:41" s="22" customFormat="1" x14ac:dyDescent="0.25">
      <c r="A719" s="1" t="s">
        <v>1566</v>
      </c>
      <c r="B719" s="2">
        <v>6621017128</v>
      </c>
      <c r="C719" s="26">
        <v>1106621000122</v>
      </c>
      <c r="D719" s="2" t="s">
        <v>600</v>
      </c>
      <c r="E719" s="2" t="s">
        <v>710</v>
      </c>
      <c r="F719" s="18">
        <v>1</v>
      </c>
      <c r="G719" s="18" t="s">
        <v>603</v>
      </c>
      <c r="H719" s="18">
        <v>1</v>
      </c>
      <c r="I719" s="18" t="s">
        <v>625</v>
      </c>
      <c r="J719" s="18">
        <v>3</v>
      </c>
      <c r="K719" s="18" t="s">
        <v>626</v>
      </c>
      <c r="L719" s="18">
        <v>2</v>
      </c>
      <c r="M719" s="2">
        <v>0.75</v>
      </c>
      <c r="N719" s="98">
        <v>1</v>
      </c>
      <c r="O719" s="98">
        <f t="shared" si="181"/>
        <v>1.5</v>
      </c>
      <c r="P719" s="97" t="s">
        <v>2824</v>
      </c>
      <c r="Q719" s="97">
        <v>0</v>
      </c>
      <c r="R719" s="97" t="s">
        <v>2824</v>
      </c>
      <c r="S719" s="97" t="s">
        <v>2824</v>
      </c>
      <c r="T719" s="97" t="s">
        <v>2824</v>
      </c>
      <c r="U719" s="97" t="s">
        <v>2824</v>
      </c>
      <c r="V719" s="97" t="s">
        <v>2824</v>
      </c>
      <c r="W719" s="97" t="s">
        <v>2824</v>
      </c>
      <c r="X719" s="97" t="s">
        <v>2824</v>
      </c>
      <c r="Y719" s="97" t="s">
        <v>2824</v>
      </c>
      <c r="Z719" s="97" t="s">
        <v>2824</v>
      </c>
      <c r="AA719" s="18">
        <v>415</v>
      </c>
      <c r="AB719" s="19" t="s">
        <v>798</v>
      </c>
      <c r="AC719" s="18" t="s">
        <v>811</v>
      </c>
      <c r="AD719" s="18" t="s">
        <v>593</v>
      </c>
      <c r="AE719" s="18"/>
      <c r="AF719" s="18" t="s">
        <v>816</v>
      </c>
      <c r="AG719" s="18" t="s">
        <v>817</v>
      </c>
      <c r="AH719" s="2" t="s">
        <v>633</v>
      </c>
      <c r="AI719" s="18">
        <v>6621017128</v>
      </c>
      <c r="AJ719" s="19" t="s">
        <v>634</v>
      </c>
      <c r="AK719" s="2"/>
      <c r="AL719" s="2"/>
      <c r="AM719" s="2"/>
      <c r="AO719" s="98" t="s">
        <v>2453</v>
      </c>
    </row>
    <row r="720" spans="1:41" s="22" customFormat="1" x14ac:dyDescent="0.25">
      <c r="A720" s="1" t="s">
        <v>1567</v>
      </c>
      <c r="B720" s="2">
        <v>6621017128</v>
      </c>
      <c r="C720" s="26">
        <v>1106621000122</v>
      </c>
      <c r="D720" s="2" t="s">
        <v>600</v>
      </c>
      <c r="E720" s="2" t="s">
        <v>710</v>
      </c>
      <c r="F720" s="18">
        <v>1</v>
      </c>
      <c r="G720" s="18" t="s">
        <v>603</v>
      </c>
      <c r="H720" s="18">
        <v>1</v>
      </c>
      <c r="I720" s="18" t="s">
        <v>625</v>
      </c>
      <c r="J720" s="18">
        <v>3</v>
      </c>
      <c r="K720" s="18" t="s">
        <v>626</v>
      </c>
      <c r="L720" s="18">
        <v>1</v>
      </c>
      <c r="M720" s="2">
        <v>0.75</v>
      </c>
      <c r="N720" s="98">
        <v>1</v>
      </c>
      <c r="O720" s="98">
        <f t="shared" si="181"/>
        <v>0.75</v>
      </c>
      <c r="P720" s="97" t="s">
        <v>2824</v>
      </c>
      <c r="Q720" s="97">
        <v>0</v>
      </c>
      <c r="R720" s="97" t="s">
        <v>2824</v>
      </c>
      <c r="S720" s="97" t="s">
        <v>2824</v>
      </c>
      <c r="T720" s="97" t="s">
        <v>2824</v>
      </c>
      <c r="U720" s="97" t="s">
        <v>2824</v>
      </c>
      <c r="V720" s="97" t="s">
        <v>2824</v>
      </c>
      <c r="W720" s="97" t="s">
        <v>2824</v>
      </c>
      <c r="X720" s="97" t="s">
        <v>2824</v>
      </c>
      <c r="Y720" s="97" t="s">
        <v>2824</v>
      </c>
      <c r="Z720" s="97" t="s">
        <v>2824</v>
      </c>
      <c r="AA720" s="18">
        <v>415</v>
      </c>
      <c r="AB720" s="19" t="s">
        <v>798</v>
      </c>
      <c r="AC720" s="18" t="s">
        <v>811</v>
      </c>
      <c r="AD720" s="18" t="s">
        <v>593</v>
      </c>
      <c r="AE720" s="18"/>
      <c r="AF720" s="18" t="s">
        <v>818</v>
      </c>
      <c r="AG720" s="18" t="s">
        <v>819</v>
      </c>
      <c r="AH720" s="2" t="s">
        <v>633</v>
      </c>
      <c r="AI720" s="18">
        <v>6621017128</v>
      </c>
      <c r="AJ720" s="19" t="s">
        <v>634</v>
      </c>
      <c r="AK720" s="2"/>
      <c r="AL720" s="2"/>
      <c r="AM720" s="2"/>
      <c r="AO720" s="98" t="s">
        <v>2453</v>
      </c>
    </row>
    <row r="721" spans="1:41" s="15" customFormat="1" x14ac:dyDescent="0.25">
      <c r="A721" s="1" t="s">
        <v>1568</v>
      </c>
      <c r="B721" s="2">
        <v>6621017128</v>
      </c>
      <c r="C721" s="26">
        <v>1106621000122</v>
      </c>
      <c r="D721" s="2" t="s">
        <v>600</v>
      </c>
      <c r="E721" s="2" t="s">
        <v>710</v>
      </c>
      <c r="F721" s="18">
        <v>1</v>
      </c>
      <c r="G721" s="18" t="s">
        <v>603</v>
      </c>
      <c r="H721" s="18">
        <v>1</v>
      </c>
      <c r="I721" s="18" t="s">
        <v>625</v>
      </c>
      <c r="J721" s="18">
        <v>3</v>
      </c>
      <c r="K721" s="18" t="s">
        <v>626</v>
      </c>
      <c r="L721" s="18">
        <v>1</v>
      </c>
      <c r="M721" s="2">
        <v>0.75</v>
      </c>
      <c r="N721" s="98">
        <v>1</v>
      </c>
      <c r="O721" s="98">
        <f t="shared" si="181"/>
        <v>0.75</v>
      </c>
      <c r="P721" s="97" t="s">
        <v>2824</v>
      </c>
      <c r="Q721" s="97">
        <v>0</v>
      </c>
      <c r="R721" s="97" t="s">
        <v>2824</v>
      </c>
      <c r="S721" s="97" t="s">
        <v>2824</v>
      </c>
      <c r="T721" s="97" t="s">
        <v>2824</v>
      </c>
      <c r="U721" s="97" t="s">
        <v>2824</v>
      </c>
      <c r="V721" s="97" t="s">
        <v>2824</v>
      </c>
      <c r="W721" s="97" t="s">
        <v>2824</v>
      </c>
      <c r="X721" s="97" t="s">
        <v>2824</v>
      </c>
      <c r="Y721" s="97" t="s">
        <v>2824</v>
      </c>
      <c r="Z721" s="97" t="s">
        <v>2824</v>
      </c>
      <c r="AA721" s="18">
        <v>415</v>
      </c>
      <c r="AB721" s="19" t="s">
        <v>798</v>
      </c>
      <c r="AC721" s="18" t="s">
        <v>811</v>
      </c>
      <c r="AD721" s="18" t="s">
        <v>593</v>
      </c>
      <c r="AE721" s="14"/>
      <c r="AF721" s="14" t="s">
        <v>2236</v>
      </c>
      <c r="AG721" s="14" t="s">
        <v>2237</v>
      </c>
      <c r="AH721" s="2" t="s">
        <v>633</v>
      </c>
      <c r="AI721" s="18">
        <v>6621017128</v>
      </c>
      <c r="AJ721" s="19" t="s">
        <v>634</v>
      </c>
      <c r="AK721" s="14"/>
      <c r="AL721" s="14"/>
      <c r="AM721" s="14"/>
      <c r="AO721" s="98" t="s">
        <v>2453</v>
      </c>
    </row>
    <row r="722" spans="1:41" s="15" customFormat="1" x14ac:dyDescent="0.25">
      <c r="A722" s="1" t="s">
        <v>1569</v>
      </c>
      <c r="B722" s="2">
        <v>6621017128</v>
      </c>
      <c r="C722" s="26">
        <v>1106621000122</v>
      </c>
      <c r="D722" s="2" t="s">
        <v>600</v>
      </c>
      <c r="E722" s="2" t="s">
        <v>710</v>
      </c>
      <c r="F722" s="18">
        <v>1</v>
      </c>
      <c r="G722" s="18" t="s">
        <v>603</v>
      </c>
      <c r="H722" s="18">
        <v>1</v>
      </c>
      <c r="I722" s="18" t="s">
        <v>625</v>
      </c>
      <c r="J722" s="18">
        <v>3</v>
      </c>
      <c r="K722" s="18" t="s">
        <v>626</v>
      </c>
      <c r="L722" s="18">
        <v>1</v>
      </c>
      <c r="M722" s="2">
        <v>0.75</v>
      </c>
      <c r="N722" s="98">
        <v>1</v>
      </c>
      <c r="O722" s="98">
        <f t="shared" si="181"/>
        <v>0.75</v>
      </c>
      <c r="P722" s="97" t="s">
        <v>2824</v>
      </c>
      <c r="Q722" s="97">
        <v>0</v>
      </c>
      <c r="R722" s="97" t="s">
        <v>2824</v>
      </c>
      <c r="S722" s="97" t="s">
        <v>2824</v>
      </c>
      <c r="T722" s="97" t="s">
        <v>2824</v>
      </c>
      <c r="U722" s="97" t="s">
        <v>2824</v>
      </c>
      <c r="V722" s="97" t="s">
        <v>2824</v>
      </c>
      <c r="W722" s="97" t="s">
        <v>2824</v>
      </c>
      <c r="X722" s="97" t="s">
        <v>2824</v>
      </c>
      <c r="Y722" s="97" t="s">
        <v>2824</v>
      </c>
      <c r="Z722" s="97" t="s">
        <v>2824</v>
      </c>
      <c r="AA722" s="18">
        <v>415</v>
      </c>
      <c r="AB722" s="19" t="s">
        <v>798</v>
      </c>
      <c r="AC722" s="18" t="s">
        <v>811</v>
      </c>
      <c r="AD722" s="18" t="s">
        <v>593</v>
      </c>
      <c r="AE722" s="14"/>
      <c r="AF722" s="14" t="s">
        <v>2238</v>
      </c>
      <c r="AG722" s="14" t="s">
        <v>2239</v>
      </c>
      <c r="AH722" s="2" t="s">
        <v>633</v>
      </c>
      <c r="AI722" s="18">
        <v>6621017128</v>
      </c>
      <c r="AJ722" s="19" t="s">
        <v>634</v>
      </c>
      <c r="AK722" s="14"/>
      <c r="AL722" s="14"/>
      <c r="AM722" s="14"/>
      <c r="AO722" s="98" t="s">
        <v>2453</v>
      </c>
    </row>
    <row r="723" spans="1:41" s="15" customFormat="1" x14ac:dyDescent="0.25">
      <c r="A723" s="1" t="s">
        <v>1570</v>
      </c>
      <c r="B723" s="2">
        <v>6621017128</v>
      </c>
      <c r="C723" s="26">
        <v>1106621000122</v>
      </c>
      <c r="D723" s="2" t="s">
        <v>600</v>
      </c>
      <c r="E723" s="2" t="s">
        <v>710</v>
      </c>
      <c r="F723" s="18">
        <v>1</v>
      </c>
      <c r="G723" s="18" t="s">
        <v>603</v>
      </c>
      <c r="H723" s="18">
        <v>1</v>
      </c>
      <c r="I723" s="18" t="s">
        <v>625</v>
      </c>
      <c r="J723" s="18">
        <v>3</v>
      </c>
      <c r="K723" s="18" t="s">
        <v>626</v>
      </c>
      <c r="L723" s="18">
        <v>1</v>
      </c>
      <c r="M723" s="2">
        <v>8</v>
      </c>
      <c r="N723" s="98">
        <v>1</v>
      </c>
      <c r="O723" s="98">
        <f t="shared" si="181"/>
        <v>8</v>
      </c>
      <c r="P723" s="97" t="s">
        <v>2824</v>
      </c>
      <c r="Q723" s="97">
        <v>0</v>
      </c>
      <c r="R723" s="97" t="s">
        <v>2824</v>
      </c>
      <c r="S723" s="97" t="s">
        <v>2824</v>
      </c>
      <c r="T723" s="97" t="s">
        <v>2824</v>
      </c>
      <c r="U723" s="97" t="s">
        <v>2824</v>
      </c>
      <c r="V723" s="97" t="s">
        <v>2824</v>
      </c>
      <c r="W723" s="97" t="s">
        <v>2824</v>
      </c>
      <c r="X723" s="97" t="s">
        <v>2824</v>
      </c>
      <c r="Y723" s="97" t="s">
        <v>2824</v>
      </c>
      <c r="Z723" s="97" t="s">
        <v>2824</v>
      </c>
      <c r="AA723" s="18">
        <v>415</v>
      </c>
      <c r="AB723" s="19" t="s">
        <v>798</v>
      </c>
      <c r="AC723" s="18" t="s">
        <v>811</v>
      </c>
      <c r="AD723" s="18" t="s">
        <v>593</v>
      </c>
      <c r="AE723" s="14"/>
      <c r="AF723" s="14" t="s">
        <v>2240</v>
      </c>
      <c r="AG723" s="14" t="s">
        <v>2241</v>
      </c>
      <c r="AH723" s="2" t="s">
        <v>633</v>
      </c>
      <c r="AI723" s="18">
        <v>6621017128</v>
      </c>
      <c r="AJ723" s="19" t="s">
        <v>634</v>
      </c>
      <c r="AK723" s="14"/>
      <c r="AL723" s="14"/>
      <c r="AM723" s="14"/>
      <c r="AO723" s="98" t="s">
        <v>2453</v>
      </c>
    </row>
    <row r="724" spans="1:41" s="15" customFormat="1" x14ac:dyDescent="0.25">
      <c r="A724" s="20" t="s">
        <v>1571</v>
      </c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O724" s="64"/>
    </row>
    <row r="725" spans="1:41" s="15" customFormat="1" x14ac:dyDescent="0.25">
      <c r="A725" s="30" t="s">
        <v>2887</v>
      </c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6"/>
      <c r="AO725" s="65"/>
    </row>
    <row r="726" spans="1:41" s="15" customFormat="1" ht="56.25" customHeight="1" x14ac:dyDescent="0.25">
      <c r="A726" s="10" t="s">
        <v>1572</v>
      </c>
      <c r="B726" s="1">
        <v>6621002530</v>
      </c>
      <c r="C726" s="26">
        <v>1026601327939</v>
      </c>
      <c r="D726" s="2" t="s">
        <v>2890</v>
      </c>
      <c r="E726" s="2" t="s">
        <v>2024</v>
      </c>
      <c r="F726" s="1">
        <v>1</v>
      </c>
      <c r="G726" s="1" t="s">
        <v>43</v>
      </c>
      <c r="H726" s="1">
        <v>1</v>
      </c>
      <c r="I726" s="1" t="s">
        <v>127</v>
      </c>
      <c r="J726" s="1">
        <v>3</v>
      </c>
      <c r="K726" s="1" t="s">
        <v>128</v>
      </c>
      <c r="L726" s="97" t="s">
        <v>2772</v>
      </c>
      <c r="M726" s="50" t="s">
        <v>2773</v>
      </c>
      <c r="N726" s="50">
        <v>1</v>
      </c>
      <c r="O726" s="50" t="s">
        <v>2823</v>
      </c>
      <c r="P726" s="50" t="s">
        <v>2824</v>
      </c>
      <c r="Q726" s="50">
        <v>0</v>
      </c>
      <c r="R726" s="50" t="s">
        <v>2824</v>
      </c>
      <c r="S726" s="50" t="s">
        <v>2824</v>
      </c>
      <c r="T726" s="50" t="s">
        <v>2824</v>
      </c>
      <c r="U726" s="97">
        <v>2</v>
      </c>
      <c r="V726" s="97">
        <v>1.1000000000000001</v>
      </c>
      <c r="W726" s="100" t="s">
        <v>2825</v>
      </c>
      <c r="X726" s="117">
        <f t="shared" ref="X726" si="182">U726*V726/7</f>
        <v>0.31428571428571433</v>
      </c>
      <c r="Y726" s="97">
        <v>3</v>
      </c>
      <c r="Z726" s="97" t="s">
        <v>2296</v>
      </c>
      <c r="AA726" s="1">
        <v>415</v>
      </c>
      <c r="AB726" s="1" t="s">
        <v>805</v>
      </c>
      <c r="AC726" s="50" t="s">
        <v>2000</v>
      </c>
      <c r="AD726" s="50" t="s">
        <v>132</v>
      </c>
      <c r="AE726" s="50">
        <v>39</v>
      </c>
      <c r="AF726" s="50" t="s">
        <v>1699</v>
      </c>
      <c r="AG726" s="50" t="s">
        <v>1698</v>
      </c>
      <c r="AH726" s="50"/>
      <c r="AI726" s="50"/>
      <c r="AJ726" s="50"/>
      <c r="AK726" s="50"/>
      <c r="AL726" s="50" t="s">
        <v>806</v>
      </c>
      <c r="AM726" s="50" t="s">
        <v>1700</v>
      </c>
      <c r="AO726" s="50" t="s">
        <v>806</v>
      </c>
    </row>
    <row r="727" spans="1:41" s="15" customFormat="1" x14ac:dyDescent="0.25">
      <c r="A727" s="1" t="s">
        <v>1573</v>
      </c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O727" s="98"/>
    </row>
    <row r="728" spans="1:41" s="15" customFormat="1" x14ac:dyDescent="0.25">
      <c r="A728" s="1" t="s">
        <v>1574</v>
      </c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O728" s="98"/>
    </row>
    <row r="729" spans="1:41" s="15" customFormat="1" x14ac:dyDescent="0.25">
      <c r="A729" s="1" t="s">
        <v>1575</v>
      </c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O729" s="98"/>
    </row>
    <row r="730" spans="1:41" s="15" customFormat="1" x14ac:dyDescent="0.25">
      <c r="A730" s="1" t="s">
        <v>1576</v>
      </c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O730" s="98"/>
    </row>
    <row r="731" spans="1:41" s="15" customFormat="1" x14ac:dyDescent="0.25">
      <c r="A731" s="1" t="s">
        <v>1577</v>
      </c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O731" s="98"/>
    </row>
    <row r="732" spans="1:41" s="15" customFormat="1" x14ac:dyDescent="0.25">
      <c r="A732" s="1" t="s">
        <v>1578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O732" s="98"/>
    </row>
    <row r="733" spans="1:41" s="15" customFormat="1" x14ac:dyDescent="0.25">
      <c r="A733" s="1" t="s">
        <v>1579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O733" s="98"/>
    </row>
    <row r="734" spans="1:41" s="15" customFormat="1" x14ac:dyDescent="0.25">
      <c r="A734" s="1" t="s">
        <v>1580</v>
      </c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O734" s="98"/>
    </row>
    <row r="735" spans="1:41" s="15" customFormat="1" x14ac:dyDescent="0.25">
      <c r="A735" s="1" t="s">
        <v>1581</v>
      </c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O735" s="98"/>
    </row>
    <row r="736" spans="1:41" s="15" customFormat="1" x14ac:dyDescent="0.25">
      <c r="A736" s="79" t="s">
        <v>2888</v>
      </c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1"/>
      <c r="AO736" s="80"/>
    </row>
    <row r="737" spans="1:41" s="15" customFormat="1" ht="58.5" customHeight="1" x14ac:dyDescent="0.25">
      <c r="A737" s="1" t="s">
        <v>1582</v>
      </c>
      <c r="B737" s="1">
        <v>6621002530</v>
      </c>
      <c r="C737" s="26">
        <v>1026601327939</v>
      </c>
      <c r="D737" s="2" t="s">
        <v>2890</v>
      </c>
      <c r="E737" s="2" t="s">
        <v>2024</v>
      </c>
      <c r="F737" s="18">
        <v>1</v>
      </c>
      <c r="G737" s="18" t="s">
        <v>603</v>
      </c>
      <c r="H737" s="18">
        <v>1</v>
      </c>
      <c r="I737" s="18" t="s">
        <v>625</v>
      </c>
      <c r="J737" s="18">
        <v>3</v>
      </c>
      <c r="K737" s="18" t="s">
        <v>626</v>
      </c>
      <c r="L737" s="18">
        <v>1</v>
      </c>
      <c r="M737" s="14">
        <v>8</v>
      </c>
      <c r="N737" s="98">
        <v>1</v>
      </c>
      <c r="O737" s="98">
        <f t="shared" ref="O737" si="183">L737*M737</f>
        <v>8</v>
      </c>
      <c r="P737" s="14" t="s">
        <v>2824</v>
      </c>
      <c r="Q737" s="14">
        <v>0</v>
      </c>
      <c r="R737" s="14" t="s">
        <v>2824</v>
      </c>
      <c r="S737" s="98" t="s">
        <v>2824</v>
      </c>
      <c r="T737" s="98" t="s">
        <v>2824</v>
      </c>
      <c r="U737" s="98" t="s">
        <v>2824</v>
      </c>
      <c r="V737" s="98" t="s">
        <v>2824</v>
      </c>
      <c r="W737" s="98" t="s">
        <v>2824</v>
      </c>
      <c r="X737" s="98" t="s">
        <v>2824</v>
      </c>
      <c r="Y737" s="98" t="s">
        <v>2824</v>
      </c>
      <c r="Z737" s="98" t="s">
        <v>2824</v>
      </c>
      <c r="AA737" s="18">
        <v>415</v>
      </c>
      <c r="AB737" s="19" t="s">
        <v>798</v>
      </c>
      <c r="AC737" s="14" t="s">
        <v>543</v>
      </c>
      <c r="AD737" s="14" t="s">
        <v>2038</v>
      </c>
      <c r="AE737" s="14">
        <v>21</v>
      </c>
      <c r="AF737" s="14" t="s">
        <v>1715</v>
      </c>
      <c r="AG737" s="14" t="s">
        <v>1716</v>
      </c>
      <c r="AH737" s="14"/>
      <c r="AI737" s="14"/>
      <c r="AJ737" s="14"/>
      <c r="AK737" s="14"/>
      <c r="AL737" s="14" t="s">
        <v>148</v>
      </c>
      <c r="AM737" s="14" t="s">
        <v>1717</v>
      </c>
      <c r="AO737" s="98" t="s">
        <v>148</v>
      </c>
    </row>
    <row r="738" spans="1:41" s="15" customFormat="1" x14ac:dyDescent="0.25">
      <c r="A738" s="1" t="s">
        <v>1583</v>
      </c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O738" s="98"/>
    </row>
    <row r="739" spans="1:41" s="15" customFormat="1" x14ac:dyDescent="0.25">
      <c r="A739" s="1" t="s">
        <v>1724</v>
      </c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O739" s="98"/>
    </row>
    <row r="740" spans="1:41" s="15" customFormat="1" x14ac:dyDescent="0.25">
      <c r="A740" s="1" t="s">
        <v>1725</v>
      </c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O740" s="98"/>
    </row>
    <row r="741" spans="1:41" s="15" customFormat="1" x14ac:dyDescent="0.25">
      <c r="A741" s="1" t="s">
        <v>1726</v>
      </c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O741" s="98"/>
    </row>
    <row r="742" spans="1:41" s="15" customFormat="1" x14ac:dyDescent="0.25">
      <c r="A742" s="1" t="s">
        <v>1727</v>
      </c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O742" s="98"/>
    </row>
    <row r="743" spans="1:41" s="15" customFormat="1" x14ac:dyDescent="0.25">
      <c r="A743" s="1" t="s">
        <v>1728</v>
      </c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O743" s="98"/>
    </row>
    <row r="744" spans="1:41" s="15" customFormat="1" x14ac:dyDescent="0.25">
      <c r="A744" s="1" t="s">
        <v>1729</v>
      </c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O744" s="98"/>
    </row>
    <row r="745" spans="1:41" s="15" customFormat="1" x14ac:dyDescent="0.25">
      <c r="A745" s="1" t="s">
        <v>1730</v>
      </c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O745" s="98"/>
    </row>
    <row r="746" spans="1:41" s="15" customFormat="1" x14ac:dyDescent="0.25">
      <c r="A746" s="1" t="s">
        <v>1731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O746" s="98"/>
    </row>
    <row r="747" spans="1:41" s="15" customFormat="1" x14ac:dyDescent="0.25">
      <c r="A747" s="79" t="s">
        <v>2889</v>
      </c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1"/>
      <c r="AO747" s="80"/>
    </row>
    <row r="748" spans="1:41" s="15" customFormat="1" ht="60.75" customHeight="1" x14ac:dyDescent="0.25">
      <c r="A748" s="1" t="s">
        <v>1732</v>
      </c>
      <c r="B748" s="1">
        <v>6621002530</v>
      </c>
      <c r="C748" s="26">
        <v>1026601327939</v>
      </c>
      <c r="D748" s="2" t="s">
        <v>2890</v>
      </c>
      <c r="E748" s="2" t="s">
        <v>2024</v>
      </c>
      <c r="F748" s="96">
        <v>2</v>
      </c>
      <c r="G748" s="96" t="s">
        <v>1800</v>
      </c>
      <c r="H748" s="96">
        <v>3</v>
      </c>
      <c r="I748" s="96" t="s">
        <v>44</v>
      </c>
      <c r="J748" s="96">
        <v>1</v>
      </c>
      <c r="K748" s="96" t="s">
        <v>613</v>
      </c>
      <c r="L748" s="14">
        <v>2</v>
      </c>
      <c r="M748" s="14">
        <v>1.1000000000000001</v>
      </c>
      <c r="N748" s="98">
        <v>1</v>
      </c>
      <c r="O748" s="98">
        <f t="shared" ref="O748" si="184">L748*M748</f>
        <v>2.2000000000000002</v>
      </c>
      <c r="P748" s="98" t="s">
        <v>2286</v>
      </c>
      <c r="Q748" s="98">
        <v>0</v>
      </c>
      <c r="R748" s="98" t="s">
        <v>2824</v>
      </c>
      <c r="S748" s="100" t="s">
        <v>2825</v>
      </c>
      <c r="T748" s="121">
        <f t="shared" ref="T748" si="185">2*1.5*2/7</f>
        <v>0.8571428571428571</v>
      </c>
      <c r="U748" s="98">
        <v>1</v>
      </c>
      <c r="V748" s="97">
        <v>1.1000000000000001</v>
      </c>
      <c r="W748" s="100" t="s">
        <v>2825</v>
      </c>
      <c r="X748" s="117">
        <f t="shared" ref="X748" si="186">U748*V748/7</f>
        <v>0.15714285714285717</v>
      </c>
      <c r="Y748" s="97">
        <v>3</v>
      </c>
      <c r="Z748" s="97" t="s">
        <v>2296</v>
      </c>
      <c r="AA748" s="18">
        <v>415</v>
      </c>
      <c r="AB748" s="19" t="s">
        <v>798</v>
      </c>
      <c r="AC748" s="14" t="s">
        <v>2001</v>
      </c>
      <c r="AD748" s="14" t="s">
        <v>1733</v>
      </c>
      <c r="AE748" s="14"/>
      <c r="AF748" s="14" t="s">
        <v>1734</v>
      </c>
      <c r="AG748" s="14" t="s">
        <v>1735</v>
      </c>
      <c r="AH748" s="14"/>
      <c r="AI748" s="14"/>
      <c r="AJ748" s="14"/>
      <c r="AK748" s="14"/>
      <c r="AL748" s="14" t="s">
        <v>148</v>
      </c>
      <c r="AM748" s="14" t="s">
        <v>1736</v>
      </c>
      <c r="AO748" s="98" t="s">
        <v>148</v>
      </c>
    </row>
    <row r="749" spans="1:41" s="15" customFormat="1" x14ac:dyDescent="0.25">
      <c r="A749" s="1" t="s">
        <v>1761</v>
      </c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O749" s="98"/>
    </row>
    <row r="750" spans="1:41" s="15" customFormat="1" x14ac:dyDescent="0.25">
      <c r="A750" s="1" t="s">
        <v>1762</v>
      </c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O750" s="98"/>
    </row>
    <row r="751" spans="1:41" s="15" customFormat="1" x14ac:dyDescent="0.25">
      <c r="A751" s="1" t="s">
        <v>1763</v>
      </c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O751" s="98"/>
    </row>
    <row r="752" spans="1:41" s="15" customFormat="1" x14ac:dyDescent="0.25">
      <c r="A752" s="1" t="s">
        <v>1764</v>
      </c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O752" s="98"/>
    </row>
    <row r="753" spans="1:41" s="15" customFormat="1" x14ac:dyDescent="0.25">
      <c r="A753" s="1" t="s">
        <v>1765</v>
      </c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O753" s="98"/>
    </row>
    <row r="754" spans="1:41" s="15" customFormat="1" x14ac:dyDescent="0.25">
      <c r="A754" s="1" t="s">
        <v>1766</v>
      </c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O754" s="98"/>
    </row>
    <row r="755" spans="1:41" s="15" customFormat="1" x14ac:dyDescent="0.25">
      <c r="A755" s="1" t="s">
        <v>1767</v>
      </c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O755" s="98"/>
    </row>
    <row r="756" spans="1:41" s="15" customFormat="1" x14ac:dyDescent="0.25">
      <c r="A756" s="1" t="s">
        <v>1768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O756" s="98"/>
    </row>
    <row r="757" spans="1:41" s="15" customFormat="1" ht="59.25" customHeight="1" x14ac:dyDescent="0.25">
      <c r="A757" s="1" t="s">
        <v>1769</v>
      </c>
      <c r="B757" s="14">
        <v>6621010355</v>
      </c>
      <c r="C757" s="16">
        <v>1046601180713</v>
      </c>
      <c r="D757" s="14" t="s">
        <v>2915</v>
      </c>
      <c r="E757" s="14" t="s">
        <v>2916</v>
      </c>
      <c r="F757" s="14">
        <v>1</v>
      </c>
      <c r="G757" s="14" t="s">
        <v>43</v>
      </c>
      <c r="H757" s="14">
        <v>2</v>
      </c>
      <c r="I757" s="14" t="s">
        <v>45</v>
      </c>
      <c r="J757" s="14">
        <v>3</v>
      </c>
      <c r="K757" s="14" t="s">
        <v>44</v>
      </c>
      <c r="L757" s="14">
        <v>2</v>
      </c>
      <c r="M757" s="14">
        <v>0.75</v>
      </c>
      <c r="N757" s="14">
        <v>1</v>
      </c>
      <c r="O757" s="98">
        <f t="shared" ref="O757" si="187">L757*M757</f>
        <v>1.5</v>
      </c>
      <c r="P757" s="98" t="s">
        <v>2824</v>
      </c>
      <c r="Q757" s="98">
        <v>0</v>
      </c>
      <c r="R757" s="14"/>
      <c r="S757" s="14"/>
      <c r="T757" s="14"/>
      <c r="U757" s="14"/>
      <c r="V757" s="14"/>
      <c r="W757" s="14"/>
      <c r="X757" s="14"/>
      <c r="Y757" s="14"/>
      <c r="Z757" s="14"/>
      <c r="AA757" s="18">
        <v>415</v>
      </c>
      <c r="AB757" s="19" t="s">
        <v>798</v>
      </c>
      <c r="AC757" s="98" t="s">
        <v>51</v>
      </c>
      <c r="AD757" s="14" t="s">
        <v>233</v>
      </c>
      <c r="AE757" s="14">
        <v>82</v>
      </c>
      <c r="AF757" s="14">
        <v>57.508097999999997</v>
      </c>
      <c r="AG757" s="14">
        <v>60.211728999999998</v>
      </c>
      <c r="AH757" s="98" t="s">
        <v>2170</v>
      </c>
      <c r="AI757" s="14">
        <v>6621010355</v>
      </c>
      <c r="AJ757" s="14" t="s">
        <v>2915</v>
      </c>
      <c r="AK757" s="98" t="s">
        <v>2915</v>
      </c>
      <c r="AL757" s="14"/>
      <c r="AM757" s="14"/>
      <c r="AO757" s="98"/>
    </row>
    <row r="758" spans="1:41" s="15" customFormat="1" ht="31.5" x14ac:dyDescent="0.25">
      <c r="A758" s="1" t="s">
        <v>1770</v>
      </c>
      <c r="B758" s="14">
        <v>6621007715</v>
      </c>
      <c r="C758" s="16">
        <v>1036601180770</v>
      </c>
      <c r="D758" s="14" t="s">
        <v>2912</v>
      </c>
      <c r="E758" s="14" t="s">
        <v>2913</v>
      </c>
      <c r="F758" s="18">
        <v>1</v>
      </c>
      <c r="G758" s="18" t="s">
        <v>603</v>
      </c>
      <c r="H758" s="18">
        <v>1</v>
      </c>
      <c r="I758" s="18" t="s">
        <v>625</v>
      </c>
      <c r="J758" s="14">
        <v>5</v>
      </c>
      <c r="K758" s="14" t="s">
        <v>2914</v>
      </c>
      <c r="L758" s="14">
        <v>2</v>
      </c>
      <c r="M758" s="14" t="s">
        <v>1819</v>
      </c>
      <c r="N758" s="98">
        <v>1</v>
      </c>
      <c r="O758" s="98">
        <f t="shared" ref="O758:O784" si="188">L758*M758</f>
        <v>1.5</v>
      </c>
      <c r="P758" s="14" t="s">
        <v>2824</v>
      </c>
      <c r="Q758" s="14">
        <v>0</v>
      </c>
      <c r="R758" s="14" t="s">
        <v>2824</v>
      </c>
      <c r="S758" s="100" t="s">
        <v>2825</v>
      </c>
      <c r="T758" s="121">
        <f t="shared" ref="T758" si="189">2*1.5*2/7</f>
        <v>0.8571428571428571</v>
      </c>
      <c r="U758" s="98">
        <v>1</v>
      </c>
      <c r="V758" s="97">
        <v>0.75</v>
      </c>
      <c r="W758" s="100" t="s">
        <v>2825</v>
      </c>
      <c r="X758" s="117">
        <f t="shared" ref="X758" si="190">U758*V758/7</f>
        <v>0.10714285714285714</v>
      </c>
      <c r="Y758" s="97">
        <v>3</v>
      </c>
      <c r="Z758" s="97" t="s">
        <v>2296</v>
      </c>
      <c r="AA758" s="18">
        <v>415</v>
      </c>
      <c r="AB758" s="19" t="s">
        <v>798</v>
      </c>
      <c r="AC758" s="14" t="s">
        <v>51</v>
      </c>
      <c r="AD758" s="14" t="s">
        <v>47</v>
      </c>
      <c r="AE758" s="14">
        <v>86</v>
      </c>
      <c r="AF758" s="14">
        <v>57.479129999999998</v>
      </c>
      <c r="AG758" s="14">
        <v>60.191479999999999</v>
      </c>
      <c r="AH758" s="38" t="s">
        <v>278</v>
      </c>
      <c r="AI758" s="14">
        <v>6621007715</v>
      </c>
      <c r="AJ758" s="14" t="s">
        <v>2912</v>
      </c>
      <c r="AK758" s="98" t="s">
        <v>2912</v>
      </c>
      <c r="AL758" s="14"/>
      <c r="AM758" s="14"/>
      <c r="AO758" s="98" t="s">
        <v>2450</v>
      </c>
    </row>
    <row r="759" spans="1:41" s="15" customFormat="1" ht="55.5" customHeight="1" x14ac:dyDescent="0.25">
      <c r="A759" s="1" t="s">
        <v>1771</v>
      </c>
      <c r="B759" s="14">
        <v>6621001424</v>
      </c>
      <c r="C759" s="16">
        <v>1036601180835</v>
      </c>
      <c r="D759" s="14" t="s">
        <v>1757</v>
      </c>
      <c r="E759" s="14" t="s">
        <v>672</v>
      </c>
      <c r="F759" s="18">
        <v>1</v>
      </c>
      <c r="G759" s="18" t="s">
        <v>603</v>
      </c>
      <c r="H759" s="18">
        <v>1</v>
      </c>
      <c r="I759" s="18" t="s">
        <v>625</v>
      </c>
      <c r="J759" s="14">
        <v>2</v>
      </c>
      <c r="K759" s="14" t="s">
        <v>45</v>
      </c>
      <c r="L759" s="14">
        <v>2</v>
      </c>
      <c r="M759" s="14" t="s">
        <v>1819</v>
      </c>
      <c r="N759" s="98">
        <v>1</v>
      </c>
      <c r="O759" s="98">
        <f t="shared" si="188"/>
        <v>1.5</v>
      </c>
      <c r="P759" s="14" t="s">
        <v>2824</v>
      </c>
      <c r="Q759" s="14">
        <v>0</v>
      </c>
      <c r="R759" s="98" t="s">
        <v>2824</v>
      </c>
      <c r="S759" s="98" t="s">
        <v>2824</v>
      </c>
      <c r="T759" s="98" t="s">
        <v>2824</v>
      </c>
      <c r="U759" s="98" t="s">
        <v>2824</v>
      </c>
      <c r="V759" s="98" t="s">
        <v>2824</v>
      </c>
      <c r="W759" s="98" t="s">
        <v>2824</v>
      </c>
      <c r="X759" s="98" t="s">
        <v>2824</v>
      </c>
      <c r="Y759" s="98" t="s">
        <v>2824</v>
      </c>
      <c r="Z759" s="98" t="s">
        <v>2824</v>
      </c>
      <c r="AA759" s="18">
        <v>415</v>
      </c>
      <c r="AB759" s="19" t="s">
        <v>798</v>
      </c>
      <c r="AC759" s="14" t="s">
        <v>1785</v>
      </c>
      <c r="AD759" s="14" t="s">
        <v>1786</v>
      </c>
      <c r="AE759" s="14"/>
      <c r="AF759" s="14" t="s">
        <v>1787</v>
      </c>
      <c r="AG759" s="14" t="s">
        <v>1987</v>
      </c>
      <c r="AH759" s="38" t="s">
        <v>635</v>
      </c>
      <c r="AI759" s="14">
        <v>6621001424</v>
      </c>
      <c r="AJ759" s="14" t="s">
        <v>1757</v>
      </c>
      <c r="AK759" s="98" t="s">
        <v>1757</v>
      </c>
      <c r="AL759" s="14"/>
      <c r="AM759" s="14"/>
      <c r="AO759" s="98" t="s">
        <v>2450</v>
      </c>
    </row>
    <row r="760" spans="1:41" s="15" customFormat="1" ht="55.5" customHeight="1" x14ac:dyDescent="0.25">
      <c r="A760" s="1" t="s">
        <v>1772</v>
      </c>
      <c r="B760" s="14">
        <v>6621006126</v>
      </c>
      <c r="C760" s="16">
        <v>1069623032236</v>
      </c>
      <c r="D760" s="14" t="s">
        <v>2106</v>
      </c>
      <c r="E760" s="14" t="s">
        <v>2107</v>
      </c>
      <c r="F760" s="14">
        <v>1</v>
      </c>
      <c r="G760" s="18" t="s">
        <v>603</v>
      </c>
      <c r="H760" s="18">
        <v>2</v>
      </c>
      <c r="I760" s="18" t="s">
        <v>602</v>
      </c>
      <c r="J760" s="14">
        <v>2</v>
      </c>
      <c r="K760" s="14" t="s">
        <v>45</v>
      </c>
      <c r="L760" s="14">
        <v>4</v>
      </c>
      <c r="M760" s="14">
        <v>8</v>
      </c>
      <c r="N760" s="98">
        <v>1</v>
      </c>
      <c r="O760" s="98">
        <f t="shared" si="188"/>
        <v>32</v>
      </c>
      <c r="P760" s="98" t="s">
        <v>2824</v>
      </c>
      <c r="Q760" s="98">
        <v>0</v>
      </c>
      <c r="R760" s="98" t="s">
        <v>2824</v>
      </c>
      <c r="S760" s="98" t="s">
        <v>2824</v>
      </c>
      <c r="T760" s="98" t="s">
        <v>2824</v>
      </c>
      <c r="U760" s="98" t="s">
        <v>2824</v>
      </c>
      <c r="V760" s="98" t="s">
        <v>2824</v>
      </c>
      <c r="W760" s="98" t="s">
        <v>2824</v>
      </c>
      <c r="X760" s="98" t="s">
        <v>2824</v>
      </c>
      <c r="Y760" s="98" t="s">
        <v>2824</v>
      </c>
      <c r="Z760" s="98" t="s">
        <v>2824</v>
      </c>
      <c r="AA760" s="14">
        <v>415</v>
      </c>
      <c r="AB760" s="19" t="s">
        <v>798</v>
      </c>
      <c r="AC760" s="14" t="s">
        <v>2108</v>
      </c>
      <c r="AD760" s="14"/>
      <c r="AE760" s="14"/>
      <c r="AF760" s="2" t="s">
        <v>2109</v>
      </c>
      <c r="AG760" s="2" t="s">
        <v>2110</v>
      </c>
      <c r="AH760" s="14" t="s">
        <v>2111</v>
      </c>
      <c r="AI760" s="14">
        <v>6621006126</v>
      </c>
      <c r="AJ760" s="14" t="s">
        <v>2106</v>
      </c>
      <c r="AK760" s="98" t="s">
        <v>2106</v>
      </c>
      <c r="AL760" s="14"/>
      <c r="AM760" s="14"/>
      <c r="AO760" s="98" t="s">
        <v>2455</v>
      </c>
    </row>
    <row r="761" spans="1:41" s="15" customFormat="1" ht="47.25" x14ac:dyDescent="0.25">
      <c r="A761" s="1" t="s">
        <v>1773</v>
      </c>
      <c r="B761" s="14">
        <v>6621003100</v>
      </c>
      <c r="C761" s="16">
        <v>1026601326982</v>
      </c>
      <c r="D761" s="14" t="s">
        <v>2168</v>
      </c>
      <c r="E761" s="14" t="s">
        <v>2169</v>
      </c>
      <c r="F761" s="1">
        <v>1</v>
      </c>
      <c r="G761" s="1" t="s">
        <v>43</v>
      </c>
      <c r="H761" s="1">
        <v>1</v>
      </c>
      <c r="I761" s="1" t="s">
        <v>127</v>
      </c>
      <c r="J761" s="14">
        <v>2</v>
      </c>
      <c r="K761" s="14" t="s">
        <v>45</v>
      </c>
      <c r="L761" s="14">
        <v>1</v>
      </c>
      <c r="M761" s="14">
        <v>0.75</v>
      </c>
      <c r="N761" s="98">
        <v>1</v>
      </c>
      <c r="O761" s="98">
        <f t="shared" si="188"/>
        <v>0.75</v>
      </c>
      <c r="P761" s="98" t="s">
        <v>2824</v>
      </c>
      <c r="Q761" s="98">
        <v>0</v>
      </c>
      <c r="R761" s="98" t="s">
        <v>2824</v>
      </c>
      <c r="S761" s="98" t="s">
        <v>2824</v>
      </c>
      <c r="T761" s="98" t="s">
        <v>2824</v>
      </c>
      <c r="U761" s="98" t="s">
        <v>2824</v>
      </c>
      <c r="V761" s="98" t="s">
        <v>2824</v>
      </c>
      <c r="W761" s="98" t="s">
        <v>2824</v>
      </c>
      <c r="X761" s="98" t="s">
        <v>2824</v>
      </c>
      <c r="Y761" s="98" t="s">
        <v>2824</v>
      </c>
      <c r="Z761" s="98" t="s">
        <v>2824</v>
      </c>
      <c r="AA761" s="2">
        <v>415</v>
      </c>
      <c r="AB761" s="2" t="s">
        <v>46</v>
      </c>
      <c r="AC761" s="24" t="s">
        <v>1996</v>
      </c>
      <c r="AD761" s="14" t="s">
        <v>57</v>
      </c>
      <c r="AE761" s="14">
        <v>1</v>
      </c>
      <c r="AF761" s="14" t="s">
        <v>2176</v>
      </c>
      <c r="AG761" s="67" t="s">
        <v>2181</v>
      </c>
      <c r="AH761" s="14" t="s">
        <v>2170</v>
      </c>
      <c r="AI761" s="14">
        <v>6621003100</v>
      </c>
      <c r="AJ761" s="14" t="s">
        <v>2171</v>
      </c>
      <c r="AK761" s="98" t="s">
        <v>2171</v>
      </c>
      <c r="AL761" s="14"/>
      <c r="AM761" s="14"/>
      <c r="AO761" s="98" t="s">
        <v>2450</v>
      </c>
    </row>
    <row r="762" spans="1:41" s="15" customFormat="1" ht="47.25" x14ac:dyDescent="0.25">
      <c r="A762" s="1" t="s">
        <v>1774</v>
      </c>
      <c r="B762" s="14">
        <v>6621003100</v>
      </c>
      <c r="C762" s="16">
        <v>1026601326982</v>
      </c>
      <c r="D762" s="14" t="s">
        <v>2168</v>
      </c>
      <c r="E762" s="14" t="s">
        <v>2169</v>
      </c>
      <c r="F762" s="1">
        <v>1</v>
      </c>
      <c r="G762" s="1" t="s">
        <v>43</v>
      </c>
      <c r="H762" s="1">
        <v>1</v>
      </c>
      <c r="I762" s="1" t="s">
        <v>127</v>
      </c>
      <c r="J762" s="14">
        <v>2</v>
      </c>
      <c r="K762" s="14" t="s">
        <v>45</v>
      </c>
      <c r="L762" s="14">
        <v>1</v>
      </c>
      <c r="M762" s="14">
        <v>0.75</v>
      </c>
      <c r="N762" s="98">
        <v>1</v>
      </c>
      <c r="O762" s="98">
        <f t="shared" si="188"/>
        <v>0.75</v>
      </c>
      <c r="P762" s="98" t="s">
        <v>2824</v>
      </c>
      <c r="Q762" s="98">
        <v>0</v>
      </c>
      <c r="R762" s="98" t="s">
        <v>2824</v>
      </c>
      <c r="S762" s="98" t="s">
        <v>2824</v>
      </c>
      <c r="T762" s="98" t="s">
        <v>2824</v>
      </c>
      <c r="U762" s="98" t="s">
        <v>2824</v>
      </c>
      <c r="V762" s="98" t="s">
        <v>2824</v>
      </c>
      <c r="W762" s="98" t="s">
        <v>2824</v>
      </c>
      <c r="X762" s="98" t="s">
        <v>2824</v>
      </c>
      <c r="Y762" s="98" t="s">
        <v>2824</v>
      </c>
      <c r="Z762" s="98" t="s">
        <v>2824</v>
      </c>
      <c r="AA762" s="2">
        <v>415</v>
      </c>
      <c r="AB762" s="2" t="s">
        <v>46</v>
      </c>
      <c r="AC762" s="24" t="s">
        <v>1996</v>
      </c>
      <c r="AD762" s="14" t="s">
        <v>57</v>
      </c>
      <c r="AE762" s="14">
        <v>1</v>
      </c>
      <c r="AF762" s="14" t="s">
        <v>2177</v>
      </c>
      <c r="AG762" s="67" t="s">
        <v>2182</v>
      </c>
      <c r="AH762" s="14" t="s">
        <v>2170</v>
      </c>
      <c r="AI762" s="14">
        <v>6621003100</v>
      </c>
      <c r="AJ762" s="14" t="s">
        <v>2171</v>
      </c>
      <c r="AK762" s="98" t="s">
        <v>2171</v>
      </c>
      <c r="AL762" s="14"/>
      <c r="AM762" s="14"/>
      <c r="AO762" s="98" t="s">
        <v>2450</v>
      </c>
    </row>
    <row r="763" spans="1:41" s="15" customFormat="1" ht="47.25" x14ac:dyDescent="0.25">
      <c r="A763" s="1" t="s">
        <v>1775</v>
      </c>
      <c r="B763" s="14">
        <v>6621003100</v>
      </c>
      <c r="C763" s="16">
        <v>1026601326982</v>
      </c>
      <c r="D763" s="14" t="s">
        <v>2168</v>
      </c>
      <c r="E763" s="14" t="s">
        <v>2169</v>
      </c>
      <c r="F763" s="1">
        <v>1</v>
      </c>
      <c r="G763" s="1" t="s">
        <v>43</v>
      </c>
      <c r="H763" s="1">
        <v>1</v>
      </c>
      <c r="I763" s="1" t="s">
        <v>127</v>
      </c>
      <c r="J763" s="14">
        <v>2</v>
      </c>
      <c r="K763" s="14" t="s">
        <v>45</v>
      </c>
      <c r="L763" s="14">
        <v>1</v>
      </c>
      <c r="M763" s="14">
        <v>0.75</v>
      </c>
      <c r="N763" s="98">
        <v>1</v>
      </c>
      <c r="O763" s="98">
        <f t="shared" si="188"/>
        <v>0.75</v>
      </c>
      <c r="P763" s="98" t="s">
        <v>2824</v>
      </c>
      <c r="Q763" s="98">
        <v>0</v>
      </c>
      <c r="R763" s="98" t="s">
        <v>2824</v>
      </c>
      <c r="S763" s="98" t="s">
        <v>2824</v>
      </c>
      <c r="T763" s="98" t="s">
        <v>2824</v>
      </c>
      <c r="U763" s="98" t="s">
        <v>2824</v>
      </c>
      <c r="V763" s="98" t="s">
        <v>2824</v>
      </c>
      <c r="W763" s="98" t="s">
        <v>2824</v>
      </c>
      <c r="X763" s="98" t="s">
        <v>2824</v>
      </c>
      <c r="Y763" s="98" t="s">
        <v>2824</v>
      </c>
      <c r="Z763" s="98" t="s">
        <v>2824</v>
      </c>
      <c r="AA763" s="2">
        <v>415</v>
      </c>
      <c r="AB763" s="2" t="s">
        <v>46</v>
      </c>
      <c r="AC763" s="24" t="s">
        <v>1996</v>
      </c>
      <c r="AD763" s="14" t="s">
        <v>57</v>
      </c>
      <c r="AE763" s="14">
        <v>1</v>
      </c>
      <c r="AF763" s="14" t="s">
        <v>2178</v>
      </c>
      <c r="AG763" s="67" t="s">
        <v>2183</v>
      </c>
      <c r="AH763" s="14" t="s">
        <v>2170</v>
      </c>
      <c r="AI763" s="14">
        <v>6621003100</v>
      </c>
      <c r="AJ763" s="14" t="s">
        <v>2171</v>
      </c>
      <c r="AK763" s="98" t="s">
        <v>2171</v>
      </c>
      <c r="AL763" s="14"/>
      <c r="AM763" s="14"/>
      <c r="AO763" s="98" t="s">
        <v>2450</v>
      </c>
    </row>
    <row r="764" spans="1:41" s="15" customFormat="1" ht="47.25" x14ac:dyDescent="0.25">
      <c r="A764" s="1" t="s">
        <v>1776</v>
      </c>
      <c r="B764" s="14">
        <v>6621003100</v>
      </c>
      <c r="C764" s="16">
        <v>1026601326982</v>
      </c>
      <c r="D764" s="14" t="s">
        <v>2168</v>
      </c>
      <c r="E764" s="14" t="s">
        <v>2169</v>
      </c>
      <c r="F764" s="1">
        <v>1</v>
      </c>
      <c r="G764" s="1" t="s">
        <v>43</v>
      </c>
      <c r="H764" s="1">
        <v>1</v>
      </c>
      <c r="I764" s="1" t="s">
        <v>127</v>
      </c>
      <c r="J764" s="14">
        <v>2</v>
      </c>
      <c r="K764" s="14" t="s">
        <v>45</v>
      </c>
      <c r="L764" s="14">
        <v>1</v>
      </c>
      <c r="M764" s="14">
        <v>0.75</v>
      </c>
      <c r="N764" s="98">
        <v>1</v>
      </c>
      <c r="O764" s="98">
        <f t="shared" si="188"/>
        <v>0.75</v>
      </c>
      <c r="P764" s="98" t="s">
        <v>2824</v>
      </c>
      <c r="Q764" s="98">
        <v>0</v>
      </c>
      <c r="R764" s="98" t="s">
        <v>2824</v>
      </c>
      <c r="S764" s="98" t="s">
        <v>2824</v>
      </c>
      <c r="T764" s="98" t="s">
        <v>2824</v>
      </c>
      <c r="U764" s="98" t="s">
        <v>2824</v>
      </c>
      <c r="V764" s="98" t="s">
        <v>2824</v>
      </c>
      <c r="W764" s="98" t="s">
        <v>2824</v>
      </c>
      <c r="X764" s="98" t="s">
        <v>2824</v>
      </c>
      <c r="Y764" s="98" t="s">
        <v>2824</v>
      </c>
      <c r="Z764" s="98" t="s">
        <v>2824</v>
      </c>
      <c r="AA764" s="2">
        <v>415</v>
      </c>
      <c r="AB764" s="2" t="s">
        <v>46</v>
      </c>
      <c r="AC764" s="24" t="s">
        <v>1996</v>
      </c>
      <c r="AD764" s="14" t="s">
        <v>57</v>
      </c>
      <c r="AE764" s="14">
        <v>1</v>
      </c>
      <c r="AF764" s="14" t="s">
        <v>2179</v>
      </c>
      <c r="AG764" s="67" t="s">
        <v>2180</v>
      </c>
      <c r="AH764" s="14" t="s">
        <v>2170</v>
      </c>
      <c r="AI764" s="14">
        <v>6621003100</v>
      </c>
      <c r="AJ764" s="14" t="s">
        <v>2171</v>
      </c>
      <c r="AK764" s="98" t="s">
        <v>2171</v>
      </c>
      <c r="AL764" s="14"/>
      <c r="AM764" s="14"/>
      <c r="AO764" s="98" t="s">
        <v>2450</v>
      </c>
    </row>
    <row r="765" spans="1:41" s="15" customFormat="1" ht="47.25" x14ac:dyDescent="0.25">
      <c r="A765" s="1" t="s">
        <v>1777</v>
      </c>
      <c r="B765" s="14" t="s">
        <v>2186</v>
      </c>
      <c r="C765" s="16" t="s">
        <v>2187</v>
      </c>
      <c r="D765" s="14" t="s">
        <v>2188</v>
      </c>
      <c r="E765" s="14" t="s">
        <v>2189</v>
      </c>
      <c r="F765" s="1">
        <v>1</v>
      </c>
      <c r="G765" s="1" t="s">
        <v>43</v>
      </c>
      <c r="H765" s="1">
        <v>1</v>
      </c>
      <c r="I765" s="1" t="s">
        <v>127</v>
      </c>
      <c r="J765" s="14">
        <v>2</v>
      </c>
      <c r="K765" s="14" t="s">
        <v>45</v>
      </c>
      <c r="L765" s="14" t="s">
        <v>2190</v>
      </c>
      <c r="M765" s="14" t="s">
        <v>2191</v>
      </c>
      <c r="N765" s="98">
        <v>1</v>
      </c>
      <c r="O765" s="98" t="s">
        <v>2822</v>
      </c>
      <c r="P765" s="98" t="s">
        <v>2824</v>
      </c>
      <c r="Q765" s="98">
        <v>0</v>
      </c>
      <c r="R765" s="98" t="s">
        <v>2824</v>
      </c>
      <c r="S765" s="98" t="s">
        <v>2824</v>
      </c>
      <c r="T765" s="98" t="s">
        <v>2824</v>
      </c>
      <c r="U765" s="98" t="s">
        <v>2824</v>
      </c>
      <c r="V765" s="98" t="s">
        <v>2824</v>
      </c>
      <c r="W765" s="98" t="s">
        <v>2824</v>
      </c>
      <c r="X765" s="98" t="s">
        <v>2824</v>
      </c>
      <c r="Y765" s="98" t="s">
        <v>2824</v>
      </c>
      <c r="Z765" s="98" t="s">
        <v>2824</v>
      </c>
      <c r="AA765" s="2">
        <v>415</v>
      </c>
      <c r="AB765" s="2" t="s">
        <v>46</v>
      </c>
      <c r="AC765" s="24" t="s">
        <v>1996</v>
      </c>
      <c r="AD765" s="14" t="s">
        <v>57</v>
      </c>
      <c r="AE765" s="14">
        <v>1</v>
      </c>
      <c r="AF765" s="14" t="s">
        <v>2184</v>
      </c>
      <c r="AG765" s="67" t="s">
        <v>2185</v>
      </c>
      <c r="AH765" s="14" t="s">
        <v>2170</v>
      </c>
      <c r="AI765" s="14" t="s">
        <v>2193</v>
      </c>
      <c r="AJ765" s="14" t="s">
        <v>2192</v>
      </c>
      <c r="AK765" s="98" t="s">
        <v>2192</v>
      </c>
      <c r="AL765" s="14"/>
      <c r="AM765" s="14"/>
      <c r="AO765" s="98" t="s">
        <v>2450</v>
      </c>
    </row>
    <row r="766" spans="1:41" s="15" customFormat="1" ht="31.5" x14ac:dyDescent="0.25">
      <c r="A766" s="1" t="s">
        <v>1778</v>
      </c>
      <c r="B766" s="14">
        <v>6682008988</v>
      </c>
      <c r="C766" s="16">
        <v>156682001410</v>
      </c>
      <c r="D766" s="14" t="s">
        <v>2208</v>
      </c>
      <c r="E766" s="14" t="s">
        <v>2209</v>
      </c>
      <c r="F766" s="14">
        <v>1</v>
      </c>
      <c r="G766" s="14" t="s">
        <v>43</v>
      </c>
      <c r="H766" s="14">
        <v>1</v>
      </c>
      <c r="I766" s="14" t="s">
        <v>127</v>
      </c>
      <c r="J766" s="14">
        <v>3</v>
      </c>
      <c r="K766" s="14" t="s">
        <v>128</v>
      </c>
      <c r="L766" s="14">
        <v>1</v>
      </c>
      <c r="M766" s="14">
        <v>0.75</v>
      </c>
      <c r="N766" s="98">
        <v>1</v>
      </c>
      <c r="O766" s="98">
        <f t="shared" si="188"/>
        <v>0.75</v>
      </c>
      <c r="P766" s="98" t="s">
        <v>2824</v>
      </c>
      <c r="Q766" s="98">
        <v>0</v>
      </c>
      <c r="R766" s="98" t="s">
        <v>2824</v>
      </c>
      <c r="S766" s="98" t="s">
        <v>2824</v>
      </c>
      <c r="T766" s="98" t="s">
        <v>2824</v>
      </c>
      <c r="U766" s="98" t="s">
        <v>2824</v>
      </c>
      <c r="V766" s="98" t="s">
        <v>2824</v>
      </c>
      <c r="W766" s="98" t="s">
        <v>2824</v>
      </c>
      <c r="X766" s="98" t="s">
        <v>2824</v>
      </c>
      <c r="Y766" s="98" t="s">
        <v>2824</v>
      </c>
      <c r="Z766" s="98" t="s">
        <v>2824</v>
      </c>
      <c r="AA766" s="14">
        <v>415</v>
      </c>
      <c r="AB766" s="2" t="s">
        <v>46</v>
      </c>
      <c r="AC766" s="24" t="s">
        <v>1996</v>
      </c>
      <c r="AD766" s="14" t="s">
        <v>65</v>
      </c>
      <c r="AE766" s="14">
        <v>26</v>
      </c>
      <c r="AF766" s="14" t="s">
        <v>2219</v>
      </c>
      <c r="AG766" s="14" t="s">
        <v>2220</v>
      </c>
      <c r="AH766" s="14" t="s">
        <v>2211</v>
      </c>
      <c r="AI766" s="14">
        <v>6682008988</v>
      </c>
      <c r="AJ766" s="14" t="s">
        <v>2208</v>
      </c>
      <c r="AK766" s="98" t="s">
        <v>2208</v>
      </c>
      <c r="AL766" s="14"/>
      <c r="AM766" s="14"/>
      <c r="AO766" s="98" t="s">
        <v>2451</v>
      </c>
    </row>
    <row r="767" spans="1:41" s="15" customFormat="1" ht="47.25" x14ac:dyDescent="0.25">
      <c r="A767" s="1" t="s">
        <v>1779</v>
      </c>
      <c r="B767" s="14">
        <v>6621017880</v>
      </c>
      <c r="C767" s="16">
        <v>1116621000044</v>
      </c>
      <c r="D767" s="14" t="s">
        <v>2221</v>
      </c>
      <c r="E767" s="14" t="s">
        <v>2222</v>
      </c>
      <c r="F767" s="14">
        <v>1</v>
      </c>
      <c r="G767" s="14" t="s">
        <v>43</v>
      </c>
      <c r="H767" s="14">
        <v>1</v>
      </c>
      <c r="I767" s="14" t="s">
        <v>127</v>
      </c>
      <c r="J767" s="14">
        <v>3</v>
      </c>
      <c r="K767" s="14" t="s">
        <v>128</v>
      </c>
      <c r="L767" s="14">
        <v>2</v>
      </c>
      <c r="M767" s="14">
        <v>0.75</v>
      </c>
      <c r="N767" s="98">
        <v>1</v>
      </c>
      <c r="O767" s="98">
        <f t="shared" si="188"/>
        <v>1.5</v>
      </c>
      <c r="P767" s="98" t="s">
        <v>2824</v>
      </c>
      <c r="Q767" s="98">
        <v>0</v>
      </c>
      <c r="R767" s="98" t="s">
        <v>2824</v>
      </c>
      <c r="S767" s="98" t="s">
        <v>2824</v>
      </c>
      <c r="T767" s="98" t="s">
        <v>2824</v>
      </c>
      <c r="U767" s="98" t="s">
        <v>2824</v>
      </c>
      <c r="V767" s="98" t="s">
        <v>2824</v>
      </c>
      <c r="W767" s="98" t="s">
        <v>2824</v>
      </c>
      <c r="X767" s="98" t="s">
        <v>2824</v>
      </c>
      <c r="Y767" s="98" t="s">
        <v>2824</v>
      </c>
      <c r="Z767" s="98" t="s">
        <v>2824</v>
      </c>
      <c r="AA767" s="14">
        <v>415</v>
      </c>
      <c r="AB767" s="2" t="s">
        <v>46</v>
      </c>
      <c r="AC767" s="24" t="s">
        <v>1996</v>
      </c>
      <c r="AD767" s="14" t="s">
        <v>2223</v>
      </c>
      <c r="AE767" s="14"/>
      <c r="AF767" s="14" t="s">
        <v>2224</v>
      </c>
      <c r="AG767" s="14" t="s">
        <v>2225</v>
      </c>
      <c r="AH767" s="14" t="s">
        <v>2111</v>
      </c>
      <c r="AI767" s="14">
        <v>6621017880</v>
      </c>
      <c r="AJ767" s="14" t="s">
        <v>2228</v>
      </c>
      <c r="AK767" s="98" t="s">
        <v>2228</v>
      </c>
      <c r="AL767" s="14"/>
      <c r="AM767" s="14"/>
      <c r="AO767" s="98" t="s">
        <v>2455</v>
      </c>
    </row>
    <row r="768" spans="1:41" s="15" customFormat="1" ht="47.25" x14ac:dyDescent="0.25">
      <c r="A768" s="1" t="s">
        <v>1780</v>
      </c>
      <c r="B768" s="14">
        <v>6621017880</v>
      </c>
      <c r="C768" s="16">
        <v>1116621000044</v>
      </c>
      <c r="D768" s="14" t="s">
        <v>2221</v>
      </c>
      <c r="E768" s="14" t="s">
        <v>2222</v>
      </c>
      <c r="F768" s="14">
        <v>1</v>
      </c>
      <c r="G768" s="14" t="s">
        <v>43</v>
      </c>
      <c r="H768" s="14">
        <v>1</v>
      </c>
      <c r="I768" s="14" t="s">
        <v>127</v>
      </c>
      <c r="J768" s="14">
        <v>3</v>
      </c>
      <c r="K768" s="14" t="s">
        <v>128</v>
      </c>
      <c r="L768" s="14">
        <v>2</v>
      </c>
      <c r="M768" s="14">
        <v>0.75</v>
      </c>
      <c r="N768" s="98">
        <v>1</v>
      </c>
      <c r="O768" s="98">
        <f t="shared" si="188"/>
        <v>1.5</v>
      </c>
      <c r="P768" s="98" t="s">
        <v>2824</v>
      </c>
      <c r="Q768" s="98">
        <v>0</v>
      </c>
      <c r="R768" s="98" t="s">
        <v>2824</v>
      </c>
      <c r="S768" s="98" t="s">
        <v>2824</v>
      </c>
      <c r="T768" s="98" t="s">
        <v>2824</v>
      </c>
      <c r="U768" s="98" t="s">
        <v>2824</v>
      </c>
      <c r="V768" s="98" t="s">
        <v>2824</v>
      </c>
      <c r="W768" s="98" t="s">
        <v>2824</v>
      </c>
      <c r="X768" s="98" t="s">
        <v>2824</v>
      </c>
      <c r="Y768" s="98" t="s">
        <v>2824</v>
      </c>
      <c r="Z768" s="98" t="s">
        <v>2824</v>
      </c>
      <c r="AA768" s="14">
        <v>415</v>
      </c>
      <c r="AB768" s="2" t="s">
        <v>46</v>
      </c>
      <c r="AC768" s="24" t="s">
        <v>1996</v>
      </c>
      <c r="AD768" s="14" t="s">
        <v>2223</v>
      </c>
      <c r="AE768" s="14"/>
      <c r="AF768" s="14" t="s">
        <v>2226</v>
      </c>
      <c r="AG768" s="14" t="s">
        <v>2227</v>
      </c>
      <c r="AH768" s="14" t="s">
        <v>2111</v>
      </c>
      <c r="AI768" s="14">
        <v>6621017880</v>
      </c>
      <c r="AJ768" s="14" t="s">
        <v>2228</v>
      </c>
      <c r="AK768" s="98" t="s">
        <v>2228</v>
      </c>
      <c r="AL768" s="14"/>
      <c r="AM768" s="14"/>
      <c r="AO768" s="98" t="s">
        <v>2455</v>
      </c>
    </row>
    <row r="769" spans="1:41" s="15" customFormat="1" ht="47.25" x14ac:dyDescent="0.25">
      <c r="A769" s="1" t="s">
        <v>1781</v>
      </c>
      <c r="B769" s="14">
        <v>6621006831</v>
      </c>
      <c r="C769" s="16">
        <v>1036601180615</v>
      </c>
      <c r="D769" s="14" t="s">
        <v>2312</v>
      </c>
      <c r="E769" s="14" t="s">
        <v>2330</v>
      </c>
      <c r="F769" s="14">
        <v>1</v>
      </c>
      <c r="G769" s="14" t="s">
        <v>43</v>
      </c>
      <c r="H769" s="14">
        <v>3</v>
      </c>
      <c r="I769" s="14" t="s">
        <v>44</v>
      </c>
      <c r="J769" s="14">
        <v>2</v>
      </c>
      <c r="K769" s="14" t="s">
        <v>45</v>
      </c>
      <c r="L769" s="14">
        <v>4</v>
      </c>
      <c r="M769" s="14">
        <v>0.75</v>
      </c>
      <c r="N769" s="98">
        <v>1</v>
      </c>
      <c r="O769" s="98">
        <f t="shared" si="188"/>
        <v>3</v>
      </c>
      <c r="P769" s="98" t="s">
        <v>2824</v>
      </c>
      <c r="Q769" s="98">
        <v>0</v>
      </c>
      <c r="R769" s="98" t="s">
        <v>2824</v>
      </c>
      <c r="S769" s="98" t="s">
        <v>2824</v>
      </c>
      <c r="T769" s="98" t="s">
        <v>2824</v>
      </c>
      <c r="U769" s="98" t="s">
        <v>2824</v>
      </c>
      <c r="V769" s="98" t="s">
        <v>2824</v>
      </c>
      <c r="W769" s="98" t="s">
        <v>2824</v>
      </c>
      <c r="X769" s="98" t="s">
        <v>2824</v>
      </c>
      <c r="Y769" s="98" t="s">
        <v>2824</v>
      </c>
      <c r="Z769" s="98" t="s">
        <v>2824</v>
      </c>
      <c r="AA769" s="14">
        <v>415</v>
      </c>
      <c r="AB769" s="2" t="s">
        <v>46</v>
      </c>
      <c r="AC769" s="1" t="s">
        <v>2374</v>
      </c>
      <c r="AD769" s="14" t="s">
        <v>2313</v>
      </c>
      <c r="AE769" s="14"/>
      <c r="AF769" s="14" t="s">
        <v>2314</v>
      </c>
      <c r="AG769" s="14" t="s">
        <v>2315</v>
      </c>
      <c r="AH769" s="27" t="s">
        <v>797</v>
      </c>
      <c r="AI769" s="14">
        <v>6621006831</v>
      </c>
      <c r="AJ769" s="14" t="s">
        <v>2312</v>
      </c>
      <c r="AK769" s="14" t="s">
        <v>2312</v>
      </c>
      <c r="AL769" s="14"/>
      <c r="AM769" s="14"/>
      <c r="AO769" s="98" t="s">
        <v>2456</v>
      </c>
    </row>
    <row r="770" spans="1:41" s="15" customFormat="1" ht="47.25" x14ac:dyDescent="0.25">
      <c r="A770" s="1" t="s">
        <v>1782</v>
      </c>
      <c r="B770" s="14">
        <v>662100717</v>
      </c>
      <c r="C770" s="16">
        <v>1026601328126</v>
      </c>
      <c r="D770" s="14" t="s">
        <v>2327</v>
      </c>
      <c r="E770" s="14" t="s">
        <v>2328</v>
      </c>
      <c r="F770" s="14">
        <v>1</v>
      </c>
      <c r="G770" s="14" t="s">
        <v>43</v>
      </c>
      <c r="H770" s="14">
        <v>3</v>
      </c>
      <c r="I770" s="14" t="s">
        <v>44</v>
      </c>
      <c r="J770" s="14">
        <v>2</v>
      </c>
      <c r="K770" s="14" t="s">
        <v>45</v>
      </c>
      <c r="L770" s="14">
        <v>2</v>
      </c>
      <c r="M770" s="14">
        <v>0.75</v>
      </c>
      <c r="N770" s="98">
        <v>1</v>
      </c>
      <c r="O770" s="98">
        <f t="shared" si="188"/>
        <v>1.5</v>
      </c>
      <c r="P770" s="98" t="s">
        <v>2824</v>
      </c>
      <c r="Q770" s="98">
        <v>0</v>
      </c>
      <c r="R770" s="98" t="s">
        <v>2824</v>
      </c>
      <c r="S770" s="98" t="s">
        <v>2824</v>
      </c>
      <c r="T770" s="98" t="s">
        <v>2824</v>
      </c>
      <c r="U770" s="98" t="s">
        <v>2824</v>
      </c>
      <c r="V770" s="98" t="s">
        <v>2824</v>
      </c>
      <c r="W770" s="98" t="s">
        <v>2824</v>
      </c>
      <c r="X770" s="98" t="s">
        <v>2824</v>
      </c>
      <c r="Y770" s="98" t="s">
        <v>2824</v>
      </c>
      <c r="Z770" s="98" t="s">
        <v>2824</v>
      </c>
      <c r="AA770" s="14">
        <v>415</v>
      </c>
      <c r="AB770" s="2" t="s">
        <v>46</v>
      </c>
      <c r="AC770" s="14" t="s">
        <v>2331</v>
      </c>
      <c r="AD770" s="14"/>
      <c r="AE770" s="14"/>
      <c r="AF770" s="14" t="s">
        <v>2332</v>
      </c>
      <c r="AG770" s="14" t="s">
        <v>2333</v>
      </c>
      <c r="AH770" s="14" t="s">
        <v>2170</v>
      </c>
      <c r="AI770" s="14">
        <v>6621007017</v>
      </c>
      <c r="AJ770" s="14" t="s">
        <v>2327</v>
      </c>
      <c r="AK770" s="14" t="s">
        <v>2331</v>
      </c>
      <c r="AL770" s="14"/>
      <c r="AM770" s="14"/>
      <c r="AO770" s="98" t="s">
        <v>2450</v>
      </c>
    </row>
    <row r="771" spans="1:41" s="15" customFormat="1" ht="47.25" x14ac:dyDescent="0.25">
      <c r="A771" s="1" t="s">
        <v>1783</v>
      </c>
      <c r="B771" s="14">
        <v>662100717</v>
      </c>
      <c r="C771" s="16">
        <v>1026601328126</v>
      </c>
      <c r="D771" s="14" t="s">
        <v>2327</v>
      </c>
      <c r="E771" s="14" t="s">
        <v>2328</v>
      </c>
      <c r="F771" s="14">
        <v>1</v>
      </c>
      <c r="G771" s="14" t="s">
        <v>43</v>
      </c>
      <c r="H771" s="14">
        <v>3</v>
      </c>
      <c r="I771" s="14" t="s">
        <v>44</v>
      </c>
      <c r="J771" s="14">
        <v>2</v>
      </c>
      <c r="K771" s="14" t="s">
        <v>45</v>
      </c>
      <c r="L771" s="14">
        <v>1</v>
      </c>
      <c r="M771" s="14">
        <v>0.75</v>
      </c>
      <c r="N771" s="98">
        <v>1</v>
      </c>
      <c r="O771" s="98">
        <f t="shared" si="188"/>
        <v>0.75</v>
      </c>
      <c r="P771" s="98" t="s">
        <v>2824</v>
      </c>
      <c r="Q771" s="98">
        <v>0</v>
      </c>
      <c r="R771" s="98" t="s">
        <v>2824</v>
      </c>
      <c r="S771" s="98" t="s">
        <v>2824</v>
      </c>
      <c r="T771" s="98" t="s">
        <v>2824</v>
      </c>
      <c r="U771" s="98" t="s">
        <v>2824</v>
      </c>
      <c r="V771" s="98" t="s">
        <v>2824</v>
      </c>
      <c r="W771" s="98" t="s">
        <v>2824</v>
      </c>
      <c r="X771" s="98" t="s">
        <v>2824</v>
      </c>
      <c r="Y771" s="98" t="s">
        <v>2824</v>
      </c>
      <c r="Z771" s="98" t="s">
        <v>2824</v>
      </c>
      <c r="AA771" s="14">
        <v>415</v>
      </c>
      <c r="AB771" s="2" t="s">
        <v>46</v>
      </c>
      <c r="AC771" s="14" t="s">
        <v>2334</v>
      </c>
      <c r="AD771" s="14"/>
      <c r="AE771" s="14"/>
      <c r="AF771" s="14" t="s">
        <v>2335</v>
      </c>
      <c r="AG771" s="14" t="s">
        <v>2336</v>
      </c>
      <c r="AH771" s="14" t="s">
        <v>2170</v>
      </c>
      <c r="AI771" s="14">
        <v>6621007017</v>
      </c>
      <c r="AJ771" s="14" t="s">
        <v>2327</v>
      </c>
      <c r="AK771" s="14" t="s">
        <v>2334</v>
      </c>
      <c r="AL771" s="14"/>
      <c r="AM771" s="14"/>
      <c r="AO771" s="98" t="s">
        <v>2450</v>
      </c>
    </row>
    <row r="772" spans="1:41" s="15" customFormat="1" ht="63" x14ac:dyDescent="0.25">
      <c r="A772" s="1" t="s">
        <v>1784</v>
      </c>
      <c r="B772" s="14">
        <v>6658341473</v>
      </c>
      <c r="C772" s="16">
        <v>1096658005597</v>
      </c>
      <c r="D772" s="14" t="s">
        <v>2363</v>
      </c>
      <c r="E772" s="14" t="s">
        <v>2364</v>
      </c>
      <c r="F772" s="14">
        <v>1</v>
      </c>
      <c r="G772" s="14" t="s">
        <v>43</v>
      </c>
      <c r="H772" s="14">
        <v>1</v>
      </c>
      <c r="I772" s="14" t="s">
        <v>127</v>
      </c>
      <c r="J772" s="14">
        <v>2</v>
      </c>
      <c r="K772" s="14" t="s">
        <v>45</v>
      </c>
      <c r="L772" s="14">
        <v>2</v>
      </c>
      <c r="M772" s="14">
        <v>0.75</v>
      </c>
      <c r="N772" s="98">
        <v>1</v>
      </c>
      <c r="O772" s="98">
        <f t="shared" si="188"/>
        <v>1.5</v>
      </c>
      <c r="P772" s="98" t="s">
        <v>2824</v>
      </c>
      <c r="Q772" s="98">
        <v>0</v>
      </c>
      <c r="R772" s="98" t="s">
        <v>2824</v>
      </c>
      <c r="S772" s="98" t="s">
        <v>2824</v>
      </c>
      <c r="T772" s="98" t="s">
        <v>2824</v>
      </c>
      <c r="U772" s="98" t="s">
        <v>2824</v>
      </c>
      <c r="V772" s="98" t="s">
        <v>2824</v>
      </c>
      <c r="W772" s="98" t="s">
        <v>2824</v>
      </c>
      <c r="X772" s="98" t="s">
        <v>2824</v>
      </c>
      <c r="Y772" s="98" t="s">
        <v>2824</v>
      </c>
      <c r="Z772" s="98" t="s">
        <v>2824</v>
      </c>
      <c r="AA772" s="14">
        <v>415</v>
      </c>
      <c r="AB772" s="2" t="s">
        <v>46</v>
      </c>
      <c r="AC772" s="14" t="s">
        <v>2365</v>
      </c>
      <c r="AD772" s="14" t="s">
        <v>2363</v>
      </c>
      <c r="AE772" s="14"/>
      <c r="AF772" s="14" t="s">
        <v>2366</v>
      </c>
      <c r="AG772" s="14" t="s">
        <v>2367</v>
      </c>
      <c r="AH772" s="14" t="s">
        <v>2170</v>
      </c>
      <c r="AI772" s="14">
        <v>6658341473</v>
      </c>
      <c r="AJ772" s="14" t="s">
        <v>2363</v>
      </c>
      <c r="AK772" s="14" t="s">
        <v>2365</v>
      </c>
      <c r="AL772" s="14"/>
      <c r="AM772" s="14"/>
      <c r="AO772" s="98" t="s">
        <v>2450</v>
      </c>
    </row>
    <row r="773" spans="1:41" s="15" customFormat="1" ht="48" customHeight="1" x14ac:dyDescent="0.25">
      <c r="A773" s="1" t="s">
        <v>2346</v>
      </c>
      <c r="B773" s="14">
        <v>6629012410</v>
      </c>
      <c r="C773" s="16">
        <v>1026601724962</v>
      </c>
      <c r="D773" s="14" t="s">
        <v>2372</v>
      </c>
      <c r="E773" s="14" t="s">
        <v>2373</v>
      </c>
      <c r="F773" s="14">
        <v>1</v>
      </c>
      <c r="G773" s="14" t="s">
        <v>43</v>
      </c>
      <c r="H773" s="14">
        <v>3</v>
      </c>
      <c r="I773" s="14" t="s">
        <v>44</v>
      </c>
      <c r="J773" s="14">
        <v>2</v>
      </c>
      <c r="K773" s="14" t="s">
        <v>45</v>
      </c>
      <c r="L773" s="14">
        <v>4</v>
      </c>
      <c r="M773" s="14">
        <v>0.75</v>
      </c>
      <c r="N773" s="98">
        <v>1</v>
      </c>
      <c r="O773" s="98">
        <f t="shared" si="188"/>
        <v>3</v>
      </c>
      <c r="P773" s="98" t="s">
        <v>2824</v>
      </c>
      <c r="Q773" s="98">
        <v>0</v>
      </c>
      <c r="R773" s="98" t="s">
        <v>2824</v>
      </c>
      <c r="S773" s="98" t="s">
        <v>2824</v>
      </c>
      <c r="T773" s="98" t="s">
        <v>2824</v>
      </c>
      <c r="U773" s="98" t="s">
        <v>2824</v>
      </c>
      <c r="V773" s="98" t="s">
        <v>2824</v>
      </c>
      <c r="W773" s="98" t="s">
        <v>2824</v>
      </c>
      <c r="X773" s="98" t="s">
        <v>2824</v>
      </c>
      <c r="Y773" s="98" t="s">
        <v>2824</v>
      </c>
      <c r="Z773" s="98" t="s">
        <v>2824</v>
      </c>
      <c r="AA773" s="14">
        <v>415</v>
      </c>
      <c r="AB773" s="2" t="s">
        <v>46</v>
      </c>
      <c r="AC773" s="14" t="s">
        <v>556</v>
      </c>
      <c r="AD773" s="14" t="s">
        <v>2375</v>
      </c>
      <c r="AE773" s="14"/>
      <c r="AF773" s="14" t="s">
        <v>2376</v>
      </c>
      <c r="AG773" s="14" t="s">
        <v>2377</v>
      </c>
      <c r="AH773" s="38" t="s">
        <v>797</v>
      </c>
      <c r="AI773" s="14">
        <v>6629012410</v>
      </c>
      <c r="AJ773" s="14" t="s">
        <v>2375</v>
      </c>
      <c r="AK773" s="14" t="s">
        <v>2375</v>
      </c>
      <c r="AL773" s="14"/>
      <c r="AM773" s="14"/>
      <c r="AO773" s="98" t="s">
        <v>2456</v>
      </c>
    </row>
    <row r="774" spans="1:41" s="15" customFormat="1" ht="47.25" x14ac:dyDescent="0.25">
      <c r="A774" s="1" t="s">
        <v>2347</v>
      </c>
      <c r="B774" s="14">
        <v>6629012410</v>
      </c>
      <c r="C774" s="16">
        <v>1026601724962</v>
      </c>
      <c r="D774" s="14" t="s">
        <v>2372</v>
      </c>
      <c r="E774" s="14" t="s">
        <v>2373</v>
      </c>
      <c r="F774" s="14">
        <v>1</v>
      </c>
      <c r="G774" s="14" t="s">
        <v>43</v>
      </c>
      <c r="H774" s="14">
        <v>3</v>
      </c>
      <c r="I774" s="14" t="s">
        <v>44</v>
      </c>
      <c r="J774" s="14">
        <v>2</v>
      </c>
      <c r="K774" s="14" t="s">
        <v>45</v>
      </c>
      <c r="L774" s="14">
        <v>6</v>
      </c>
      <c r="M774" s="14">
        <v>0.75</v>
      </c>
      <c r="N774" s="98">
        <v>1</v>
      </c>
      <c r="O774" s="98">
        <f t="shared" si="188"/>
        <v>4.5</v>
      </c>
      <c r="P774" s="98" t="s">
        <v>2824</v>
      </c>
      <c r="Q774" s="98">
        <v>0</v>
      </c>
      <c r="R774" s="98" t="s">
        <v>2824</v>
      </c>
      <c r="S774" s="98" t="s">
        <v>2824</v>
      </c>
      <c r="T774" s="98" t="s">
        <v>2824</v>
      </c>
      <c r="U774" s="98" t="s">
        <v>2824</v>
      </c>
      <c r="V774" s="98" t="s">
        <v>2824</v>
      </c>
      <c r="W774" s="98" t="s">
        <v>2824</v>
      </c>
      <c r="X774" s="98" t="s">
        <v>2824</v>
      </c>
      <c r="Y774" s="98" t="s">
        <v>2824</v>
      </c>
      <c r="Z774" s="98" t="s">
        <v>2824</v>
      </c>
      <c r="AA774" s="14">
        <v>415</v>
      </c>
      <c r="AB774" s="2" t="s">
        <v>46</v>
      </c>
      <c r="AC774" s="14" t="s">
        <v>556</v>
      </c>
      <c r="AD774" s="14" t="s">
        <v>2375</v>
      </c>
      <c r="AE774" s="14"/>
      <c r="AF774" s="14" t="s">
        <v>2378</v>
      </c>
      <c r="AG774" s="14" t="s">
        <v>2379</v>
      </c>
      <c r="AH774" s="38" t="s">
        <v>797</v>
      </c>
      <c r="AI774" s="14">
        <v>6629012410</v>
      </c>
      <c r="AJ774" s="14" t="s">
        <v>2375</v>
      </c>
      <c r="AK774" s="14" t="s">
        <v>2375</v>
      </c>
      <c r="AL774" s="14"/>
      <c r="AM774" s="14"/>
      <c r="AO774" s="98" t="s">
        <v>2456</v>
      </c>
    </row>
    <row r="775" spans="1:41" s="15" customFormat="1" ht="53.25" customHeight="1" x14ac:dyDescent="0.25">
      <c r="A775" s="1" t="s">
        <v>2348</v>
      </c>
      <c r="B775" s="14">
        <v>6629012410</v>
      </c>
      <c r="C775" s="16">
        <v>1026601724962</v>
      </c>
      <c r="D775" s="14" t="s">
        <v>2372</v>
      </c>
      <c r="E775" s="14" t="s">
        <v>2373</v>
      </c>
      <c r="F775" s="14">
        <v>1</v>
      </c>
      <c r="G775" s="14" t="s">
        <v>43</v>
      </c>
      <c r="H775" s="14">
        <v>3</v>
      </c>
      <c r="I775" s="14" t="s">
        <v>44</v>
      </c>
      <c r="J775" s="14">
        <v>2</v>
      </c>
      <c r="K775" s="14" t="s">
        <v>45</v>
      </c>
      <c r="L775" s="14">
        <v>2</v>
      </c>
      <c r="M775" s="14">
        <v>0.75</v>
      </c>
      <c r="N775" s="98">
        <v>1</v>
      </c>
      <c r="O775" s="98">
        <f t="shared" si="188"/>
        <v>1.5</v>
      </c>
      <c r="P775" s="98" t="s">
        <v>2824</v>
      </c>
      <c r="Q775" s="98">
        <v>0</v>
      </c>
      <c r="R775" s="98" t="s">
        <v>2824</v>
      </c>
      <c r="S775" s="98" t="s">
        <v>2824</v>
      </c>
      <c r="T775" s="98" t="s">
        <v>2824</v>
      </c>
      <c r="U775" s="98" t="s">
        <v>2824</v>
      </c>
      <c r="V775" s="98" t="s">
        <v>2824</v>
      </c>
      <c r="W775" s="98" t="s">
        <v>2824</v>
      </c>
      <c r="X775" s="98" t="s">
        <v>2824</v>
      </c>
      <c r="Y775" s="98" t="s">
        <v>2824</v>
      </c>
      <c r="Z775" s="98" t="s">
        <v>2824</v>
      </c>
      <c r="AA775" s="14">
        <v>415</v>
      </c>
      <c r="AB775" s="2" t="s">
        <v>46</v>
      </c>
      <c r="AC775" s="14" t="s">
        <v>556</v>
      </c>
      <c r="AD775" s="14" t="s">
        <v>2375</v>
      </c>
      <c r="AE775" s="14"/>
      <c r="AF775" s="14" t="s">
        <v>2380</v>
      </c>
      <c r="AG775" s="14" t="s">
        <v>2381</v>
      </c>
      <c r="AH775" s="38" t="s">
        <v>797</v>
      </c>
      <c r="AI775" s="14">
        <v>6629012410</v>
      </c>
      <c r="AJ775" s="14" t="s">
        <v>2375</v>
      </c>
      <c r="AK775" s="14" t="s">
        <v>2375</v>
      </c>
      <c r="AL775" s="14"/>
      <c r="AM775" s="14"/>
      <c r="AO775" s="98" t="s">
        <v>2456</v>
      </c>
    </row>
    <row r="776" spans="1:41" s="15" customFormat="1" ht="69" customHeight="1" x14ac:dyDescent="0.25">
      <c r="A776" s="1" t="s">
        <v>2349</v>
      </c>
      <c r="B776" s="16">
        <v>662100223383</v>
      </c>
      <c r="C776" s="16">
        <v>304662114500023</v>
      </c>
      <c r="D776" s="14" t="s">
        <v>2417</v>
      </c>
      <c r="E776" s="14" t="s">
        <v>2418</v>
      </c>
      <c r="F776" s="14">
        <v>3</v>
      </c>
      <c r="G776" s="14" t="s">
        <v>1605</v>
      </c>
      <c r="H776" s="14">
        <v>3</v>
      </c>
      <c r="I776" s="14" t="s">
        <v>44</v>
      </c>
      <c r="J776" s="14">
        <v>2</v>
      </c>
      <c r="K776" s="14" t="s">
        <v>45</v>
      </c>
      <c r="L776" s="14">
        <v>1</v>
      </c>
      <c r="M776" s="14">
        <v>0.24</v>
      </c>
      <c r="N776" s="98">
        <v>1</v>
      </c>
      <c r="O776" s="98">
        <f t="shared" si="188"/>
        <v>0.24</v>
      </c>
      <c r="P776" s="98" t="s">
        <v>2824</v>
      </c>
      <c r="Q776" s="98">
        <v>0</v>
      </c>
      <c r="R776" s="98" t="s">
        <v>2824</v>
      </c>
      <c r="S776" s="98" t="s">
        <v>2824</v>
      </c>
      <c r="T776" s="98" t="s">
        <v>2824</v>
      </c>
      <c r="U776" s="98" t="s">
        <v>2824</v>
      </c>
      <c r="V776" s="98" t="s">
        <v>2824</v>
      </c>
      <c r="W776" s="98" t="s">
        <v>2824</v>
      </c>
      <c r="X776" s="98" t="s">
        <v>2824</v>
      </c>
      <c r="Y776" s="98" t="s">
        <v>2824</v>
      </c>
      <c r="Z776" s="98" t="s">
        <v>2824</v>
      </c>
      <c r="AA776" s="14">
        <v>415</v>
      </c>
      <c r="AB776" s="2" t="s">
        <v>46</v>
      </c>
      <c r="AC776" s="14" t="s">
        <v>1996</v>
      </c>
      <c r="AD776" s="14" t="s">
        <v>2419</v>
      </c>
      <c r="AE776" s="14" t="s">
        <v>162</v>
      </c>
      <c r="AF776" s="14" t="s">
        <v>2420</v>
      </c>
      <c r="AG776" s="14" t="s">
        <v>2421</v>
      </c>
      <c r="AH776" s="14" t="s">
        <v>279</v>
      </c>
      <c r="AI776" s="16">
        <v>662100223383</v>
      </c>
      <c r="AJ776" s="14" t="s">
        <v>2417</v>
      </c>
      <c r="AK776" s="14" t="s">
        <v>2427</v>
      </c>
      <c r="AL776" s="14"/>
      <c r="AM776" s="14"/>
      <c r="AO776" s="98" t="s">
        <v>2452</v>
      </c>
    </row>
    <row r="777" spans="1:41" s="15" customFormat="1" ht="47.25" x14ac:dyDescent="0.25">
      <c r="A777" s="1" t="s">
        <v>2350</v>
      </c>
      <c r="B777" s="16">
        <v>6621008451</v>
      </c>
      <c r="C777" s="16">
        <v>1026601327972</v>
      </c>
      <c r="D777" s="14" t="s">
        <v>2438</v>
      </c>
      <c r="E777" s="14" t="s">
        <v>2439</v>
      </c>
      <c r="F777" s="14">
        <v>1</v>
      </c>
      <c r="G777" s="14" t="s">
        <v>43</v>
      </c>
      <c r="H777" s="14">
        <v>1</v>
      </c>
      <c r="I777" s="14" t="s">
        <v>127</v>
      </c>
      <c r="J777" s="14">
        <v>2</v>
      </c>
      <c r="K777" s="14" t="s">
        <v>45</v>
      </c>
      <c r="L777" s="14">
        <v>1</v>
      </c>
      <c r="M777" s="14">
        <v>0.75</v>
      </c>
      <c r="N777" s="98">
        <v>1</v>
      </c>
      <c r="O777" s="98">
        <f t="shared" si="188"/>
        <v>0.75</v>
      </c>
      <c r="P777" s="98" t="s">
        <v>2824</v>
      </c>
      <c r="Q777" s="98">
        <v>0</v>
      </c>
      <c r="R777" s="98" t="s">
        <v>2824</v>
      </c>
      <c r="S777" s="98" t="s">
        <v>2824</v>
      </c>
      <c r="T777" s="98" t="s">
        <v>2824</v>
      </c>
      <c r="U777" s="98" t="s">
        <v>2824</v>
      </c>
      <c r="V777" s="98" t="s">
        <v>2824</v>
      </c>
      <c r="W777" s="98" t="s">
        <v>2824</v>
      </c>
      <c r="X777" s="98" t="s">
        <v>2824</v>
      </c>
      <c r="Y777" s="98" t="s">
        <v>2824</v>
      </c>
      <c r="Z777" s="98" t="s">
        <v>2824</v>
      </c>
      <c r="AA777" s="14">
        <v>415</v>
      </c>
      <c r="AB777" s="2" t="s">
        <v>46</v>
      </c>
      <c r="AC777" s="14" t="s">
        <v>1996</v>
      </c>
      <c r="AD777" s="14" t="s">
        <v>57</v>
      </c>
      <c r="AE777" s="14">
        <v>17</v>
      </c>
      <c r="AF777" s="14" t="s">
        <v>2440</v>
      </c>
      <c r="AG777" s="14" t="s">
        <v>2441</v>
      </c>
      <c r="AH777" s="14" t="s">
        <v>2170</v>
      </c>
      <c r="AI777" s="14">
        <v>6621008451</v>
      </c>
      <c r="AJ777" s="14" t="s">
        <v>2438</v>
      </c>
      <c r="AK777" s="14" t="s">
        <v>2439</v>
      </c>
      <c r="AL777" s="14"/>
      <c r="AM777" s="14"/>
      <c r="AO777" s="98" t="s">
        <v>2450</v>
      </c>
    </row>
    <row r="778" spans="1:41" s="15" customFormat="1" ht="47.25" x14ac:dyDescent="0.25">
      <c r="A778" s="1" t="s">
        <v>2351</v>
      </c>
      <c r="B778" s="14">
        <v>6629004057</v>
      </c>
      <c r="C778" s="16">
        <v>1026601726183</v>
      </c>
      <c r="D778" s="14" t="s">
        <v>2651</v>
      </c>
      <c r="E778" s="14" t="s">
        <v>2652</v>
      </c>
      <c r="F778" s="14">
        <v>1</v>
      </c>
      <c r="G778" s="14" t="s">
        <v>43</v>
      </c>
      <c r="H778" s="14">
        <v>5</v>
      </c>
      <c r="I778" s="14" t="s">
        <v>2085</v>
      </c>
      <c r="J778" s="14">
        <v>2</v>
      </c>
      <c r="K778" s="14" t="s">
        <v>45</v>
      </c>
      <c r="L778" s="14">
        <v>2</v>
      </c>
      <c r="M778" s="14">
        <v>1.1000000000000001</v>
      </c>
      <c r="N778" s="98">
        <v>1</v>
      </c>
      <c r="O778" s="98">
        <f t="shared" si="188"/>
        <v>2.2000000000000002</v>
      </c>
      <c r="P778" s="98" t="s">
        <v>2824</v>
      </c>
      <c r="Q778" s="98">
        <v>0</v>
      </c>
      <c r="R778" s="98" t="s">
        <v>2824</v>
      </c>
      <c r="S778" s="98" t="s">
        <v>2824</v>
      </c>
      <c r="T778" s="98" t="s">
        <v>2824</v>
      </c>
      <c r="U778" s="98" t="s">
        <v>2824</v>
      </c>
      <c r="V778" s="98" t="s">
        <v>2824</v>
      </c>
      <c r="W778" s="98" t="s">
        <v>2824</v>
      </c>
      <c r="X778" s="98" t="s">
        <v>2824</v>
      </c>
      <c r="Y778" s="98" t="s">
        <v>2824</v>
      </c>
      <c r="Z778" s="98" t="s">
        <v>2824</v>
      </c>
      <c r="AA778" s="14">
        <v>415</v>
      </c>
      <c r="AB778" s="97" t="s">
        <v>46</v>
      </c>
      <c r="AC778" s="98"/>
      <c r="AD778" s="98" t="s">
        <v>2655</v>
      </c>
      <c r="AE778" s="14"/>
      <c r="AF778" s="14" t="s">
        <v>2653</v>
      </c>
      <c r="AG778" s="14" t="s">
        <v>2654</v>
      </c>
      <c r="AH778" s="98" t="s">
        <v>2111</v>
      </c>
      <c r="AI778" s="14">
        <v>6629004057</v>
      </c>
      <c r="AJ778" s="14" t="s">
        <v>2655</v>
      </c>
      <c r="AK778" s="14" t="s">
        <v>2651</v>
      </c>
      <c r="AL778" s="14"/>
      <c r="AM778" s="14"/>
      <c r="AO778" s="98" t="s">
        <v>2455</v>
      </c>
    </row>
    <row r="779" spans="1:41" s="15" customFormat="1" ht="47.25" x14ac:dyDescent="0.25">
      <c r="A779" s="1" t="s">
        <v>2352</v>
      </c>
      <c r="B779" s="14">
        <v>6621003740</v>
      </c>
      <c r="C779" s="16">
        <v>1036601181990</v>
      </c>
      <c r="D779" s="14" t="s">
        <v>2656</v>
      </c>
      <c r="E779" s="14" t="s">
        <v>2657</v>
      </c>
      <c r="F779" s="14">
        <v>1</v>
      </c>
      <c r="G779" s="14" t="s">
        <v>43</v>
      </c>
      <c r="H779" s="14">
        <v>1</v>
      </c>
      <c r="I779" s="14" t="s">
        <v>127</v>
      </c>
      <c r="J779" s="14">
        <v>3</v>
      </c>
      <c r="K779" s="14" t="s">
        <v>128</v>
      </c>
      <c r="L779" s="14">
        <v>2</v>
      </c>
      <c r="M779" s="14">
        <v>0.75</v>
      </c>
      <c r="N779" s="98">
        <v>1</v>
      </c>
      <c r="O779" s="98">
        <f t="shared" si="188"/>
        <v>1.5</v>
      </c>
      <c r="P779" s="98" t="s">
        <v>2824</v>
      </c>
      <c r="Q779" s="98">
        <v>0</v>
      </c>
      <c r="R779" s="98" t="s">
        <v>2824</v>
      </c>
      <c r="S779" s="98" t="s">
        <v>2824</v>
      </c>
      <c r="T779" s="98" t="s">
        <v>2824</v>
      </c>
      <c r="U779" s="98" t="s">
        <v>2824</v>
      </c>
      <c r="V779" s="98" t="s">
        <v>2824</v>
      </c>
      <c r="W779" s="98" t="s">
        <v>2824</v>
      </c>
      <c r="X779" s="98" t="s">
        <v>2824</v>
      </c>
      <c r="Y779" s="98" t="s">
        <v>2824</v>
      </c>
      <c r="Z779" s="98" t="s">
        <v>2824</v>
      </c>
      <c r="AA779" s="98">
        <v>415</v>
      </c>
      <c r="AB779" s="97" t="s">
        <v>46</v>
      </c>
      <c r="AC779" s="14" t="s">
        <v>51</v>
      </c>
      <c r="AD779" s="14" t="s">
        <v>196</v>
      </c>
      <c r="AE779" s="14">
        <v>27</v>
      </c>
      <c r="AF779" s="14" t="s">
        <v>2658</v>
      </c>
      <c r="AG779" s="14" t="s">
        <v>2659</v>
      </c>
      <c r="AH779" s="98" t="s">
        <v>2111</v>
      </c>
      <c r="AI779" s="14">
        <v>6621003740</v>
      </c>
      <c r="AJ779" s="14" t="s">
        <v>2660</v>
      </c>
      <c r="AK779" s="14" t="s">
        <v>2660</v>
      </c>
      <c r="AL779" s="14"/>
      <c r="AM779" s="14"/>
      <c r="AO779" s="98" t="s">
        <v>2455</v>
      </c>
    </row>
    <row r="780" spans="1:41" s="15" customFormat="1" ht="47.25" x14ac:dyDescent="0.25">
      <c r="A780" s="1" t="s">
        <v>2353</v>
      </c>
      <c r="B780" s="98">
        <v>6621003740</v>
      </c>
      <c r="C780" s="16">
        <v>1036601181990</v>
      </c>
      <c r="D780" s="98" t="s">
        <v>2656</v>
      </c>
      <c r="E780" s="98" t="s">
        <v>2657</v>
      </c>
      <c r="F780" s="98">
        <v>1</v>
      </c>
      <c r="G780" s="98" t="s">
        <v>43</v>
      </c>
      <c r="H780" s="98">
        <v>1</v>
      </c>
      <c r="I780" s="98" t="s">
        <v>127</v>
      </c>
      <c r="J780" s="98">
        <v>3</v>
      </c>
      <c r="K780" s="98" t="s">
        <v>128</v>
      </c>
      <c r="L780" s="98">
        <v>2</v>
      </c>
      <c r="M780" s="98">
        <v>0.75</v>
      </c>
      <c r="N780" s="98">
        <v>1</v>
      </c>
      <c r="O780" s="98">
        <f t="shared" si="188"/>
        <v>1.5</v>
      </c>
      <c r="P780" s="98" t="s">
        <v>2824</v>
      </c>
      <c r="Q780" s="98">
        <v>0</v>
      </c>
      <c r="R780" s="98" t="s">
        <v>2824</v>
      </c>
      <c r="S780" s="98" t="s">
        <v>2824</v>
      </c>
      <c r="T780" s="98" t="s">
        <v>2824</v>
      </c>
      <c r="U780" s="98" t="s">
        <v>2824</v>
      </c>
      <c r="V780" s="98" t="s">
        <v>2824</v>
      </c>
      <c r="W780" s="98" t="s">
        <v>2824</v>
      </c>
      <c r="X780" s="98" t="s">
        <v>2824</v>
      </c>
      <c r="Y780" s="98" t="s">
        <v>2824</v>
      </c>
      <c r="Z780" s="98" t="s">
        <v>2824</v>
      </c>
      <c r="AA780" s="98">
        <v>415</v>
      </c>
      <c r="AB780" s="97" t="s">
        <v>46</v>
      </c>
      <c r="AC780" s="98" t="s">
        <v>51</v>
      </c>
      <c r="AD780" s="98" t="s">
        <v>196</v>
      </c>
      <c r="AE780" s="98">
        <v>27</v>
      </c>
      <c r="AF780" s="98" t="s">
        <v>2661</v>
      </c>
      <c r="AG780" s="98" t="s">
        <v>2662</v>
      </c>
      <c r="AH780" s="98" t="s">
        <v>2111</v>
      </c>
      <c r="AI780" s="98">
        <v>6621003740</v>
      </c>
      <c r="AJ780" s="98" t="s">
        <v>2660</v>
      </c>
      <c r="AK780" s="98" t="s">
        <v>2660</v>
      </c>
      <c r="AL780" s="14"/>
      <c r="AM780" s="14"/>
      <c r="AO780" s="98" t="s">
        <v>2455</v>
      </c>
    </row>
    <row r="781" spans="1:41" s="15" customFormat="1" ht="69" customHeight="1" x14ac:dyDescent="0.25">
      <c r="A781" s="1" t="s">
        <v>2354</v>
      </c>
      <c r="B781" s="16">
        <v>661600625586</v>
      </c>
      <c r="C781" s="16">
        <v>306962108100020</v>
      </c>
      <c r="D781" s="14" t="s">
        <v>2764</v>
      </c>
      <c r="E781" s="98" t="s">
        <v>2765</v>
      </c>
      <c r="F781" s="14">
        <v>2</v>
      </c>
      <c r="G781" s="14" t="s">
        <v>1800</v>
      </c>
      <c r="H781" s="14">
        <v>3</v>
      </c>
      <c r="I781" s="14" t="s">
        <v>44</v>
      </c>
      <c r="J781" s="14">
        <v>2</v>
      </c>
      <c r="K781" s="14" t="s">
        <v>45</v>
      </c>
      <c r="L781" s="14" t="s">
        <v>2903</v>
      </c>
      <c r="M781" s="14" t="s">
        <v>2904</v>
      </c>
      <c r="N781" s="98">
        <v>1</v>
      </c>
      <c r="O781" s="98">
        <f>5*1.1</f>
        <v>5.5</v>
      </c>
      <c r="P781" s="98" t="s">
        <v>2824</v>
      </c>
      <c r="Q781" s="98">
        <v>0</v>
      </c>
      <c r="R781" s="98" t="s">
        <v>2824</v>
      </c>
      <c r="S781" s="98" t="s">
        <v>2824</v>
      </c>
      <c r="T781" s="98" t="s">
        <v>2824</v>
      </c>
      <c r="U781" s="98" t="s">
        <v>2824</v>
      </c>
      <c r="V781" s="98" t="s">
        <v>2824</v>
      </c>
      <c r="W781" s="98" t="s">
        <v>2824</v>
      </c>
      <c r="X781" s="98" t="s">
        <v>2824</v>
      </c>
      <c r="Y781" s="98" t="s">
        <v>2824</v>
      </c>
      <c r="Z781" s="98" t="s">
        <v>2824</v>
      </c>
      <c r="AA781" s="98">
        <v>415</v>
      </c>
      <c r="AB781" s="97" t="s">
        <v>46</v>
      </c>
      <c r="AC781" s="98" t="s">
        <v>51</v>
      </c>
      <c r="AD781" s="14" t="s">
        <v>2004</v>
      </c>
      <c r="AE781" s="14">
        <v>2</v>
      </c>
      <c r="AF781" s="98">
        <v>57.491607999999999</v>
      </c>
      <c r="AG781" s="98">
        <v>60.219757000000001</v>
      </c>
      <c r="AH781" s="14" t="s">
        <v>2196</v>
      </c>
      <c r="AI781" s="16" t="s">
        <v>2905</v>
      </c>
      <c r="AJ781" s="14" t="s">
        <v>2906</v>
      </c>
      <c r="AK781" s="14" t="s">
        <v>2766</v>
      </c>
      <c r="AL781" s="14"/>
      <c r="AM781" s="14"/>
      <c r="AO781" s="98" t="s">
        <v>2452</v>
      </c>
    </row>
    <row r="782" spans="1:41" s="15" customFormat="1" ht="32.25" customHeight="1" x14ac:dyDescent="0.25">
      <c r="A782" s="1" t="s">
        <v>2355</v>
      </c>
      <c r="B782" s="16">
        <v>662101948738</v>
      </c>
      <c r="C782" s="16">
        <v>306962127100017</v>
      </c>
      <c r="D782" s="14" t="s">
        <v>2694</v>
      </c>
      <c r="E782" s="14" t="s">
        <v>2695</v>
      </c>
      <c r="F782" s="14">
        <v>1</v>
      </c>
      <c r="G782" s="14" t="s">
        <v>43</v>
      </c>
      <c r="H782" s="14">
        <v>1</v>
      </c>
      <c r="I782" s="14" t="s">
        <v>127</v>
      </c>
      <c r="J782" s="14">
        <v>1</v>
      </c>
      <c r="K782" s="14" t="s">
        <v>647</v>
      </c>
      <c r="L782" s="14">
        <v>4</v>
      </c>
      <c r="M782" s="14">
        <v>0.75</v>
      </c>
      <c r="N782" s="98">
        <v>1</v>
      </c>
      <c r="O782" s="98">
        <f t="shared" si="188"/>
        <v>3</v>
      </c>
      <c r="P782" s="98" t="s">
        <v>2824</v>
      </c>
      <c r="Q782" s="98">
        <v>0</v>
      </c>
      <c r="R782" s="98" t="s">
        <v>2824</v>
      </c>
      <c r="S782" s="98" t="s">
        <v>2824</v>
      </c>
      <c r="T782" s="98" t="s">
        <v>2824</v>
      </c>
      <c r="U782" s="98" t="s">
        <v>2824</v>
      </c>
      <c r="V782" s="98" t="s">
        <v>2824</v>
      </c>
      <c r="W782" s="98" t="s">
        <v>2824</v>
      </c>
      <c r="X782" s="98" t="s">
        <v>2824</v>
      </c>
      <c r="Y782" s="98" t="s">
        <v>2824</v>
      </c>
      <c r="Z782" s="98" t="s">
        <v>2824</v>
      </c>
      <c r="AA782" s="14">
        <v>415</v>
      </c>
      <c r="AB782" s="97" t="s">
        <v>46</v>
      </c>
      <c r="AC782" s="98" t="s">
        <v>51</v>
      </c>
      <c r="AD782" s="14" t="s">
        <v>57</v>
      </c>
      <c r="AE782" s="14" t="s">
        <v>2696</v>
      </c>
      <c r="AF782" s="14" t="s">
        <v>2697</v>
      </c>
      <c r="AG782" s="14" t="s">
        <v>2698</v>
      </c>
      <c r="AH782" s="98" t="s">
        <v>2170</v>
      </c>
      <c r="AI782" s="16">
        <v>662101948738</v>
      </c>
      <c r="AJ782" s="14" t="s">
        <v>2694</v>
      </c>
      <c r="AK782" s="14" t="s">
        <v>2695</v>
      </c>
      <c r="AL782" s="14"/>
      <c r="AM782" s="14"/>
      <c r="AO782" s="98"/>
    </row>
    <row r="783" spans="1:41" s="15" customFormat="1" ht="56.25" customHeight="1" x14ac:dyDescent="0.25">
      <c r="A783" s="1" t="s">
        <v>2356</v>
      </c>
      <c r="B783" s="16">
        <v>6606014588</v>
      </c>
      <c r="C783" s="16">
        <v>1026600727493</v>
      </c>
      <c r="D783" s="14" t="s">
        <v>2704</v>
      </c>
      <c r="E783" s="98" t="s">
        <v>2703</v>
      </c>
      <c r="F783" s="14">
        <v>1</v>
      </c>
      <c r="G783" s="14" t="s">
        <v>43</v>
      </c>
      <c r="H783" s="14">
        <v>1</v>
      </c>
      <c r="I783" s="14" t="s">
        <v>127</v>
      </c>
      <c r="J783" s="14">
        <v>3</v>
      </c>
      <c r="K783" s="14" t="s">
        <v>128</v>
      </c>
      <c r="L783" s="14">
        <v>1</v>
      </c>
      <c r="M783" s="14">
        <v>0.24</v>
      </c>
      <c r="N783" s="98">
        <v>1</v>
      </c>
      <c r="O783" s="98">
        <f t="shared" si="188"/>
        <v>0.24</v>
      </c>
      <c r="P783" s="98" t="s">
        <v>2824</v>
      </c>
      <c r="Q783" s="98">
        <v>0</v>
      </c>
      <c r="R783" s="98" t="s">
        <v>2824</v>
      </c>
      <c r="S783" s="98" t="s">
        <v>2824</v>
      </c>
      <c r="T783" s="98" t="s">
        <v>2824</v>
      </c>
      <c r="U783" s="98" t="s">
        <v>2824</v>
      </c>
      <c r="V783" s="98" t="s">
        <v>2824</v>
      </c>
      <c r="W783" s="98" t="s">
        <v>2824</v>
      </c>
      <c r="X783" s="98" t="s">
        <v>2824</v>
      </c>
      <c r="Y783" s="98" t="s">
        <v>2824</v>
      </c>
      <c r="Z783" s="98" t="s">
        <v>2824</v>
      </c>
      <c r="AA783" s="98">
        <v>415</v>
      </c>
      <c r="AB783" s="97" t="s">
        <v>46</v>
      </c>
      <c r="AC783" s="14" t="s">
        <v>2707</v>
      </c>
      <c r="AD783" s="14"/>
      <c r="AE783" s="14"/>
      <c r="AF783" s="14" t="s">
        <v>2705</v>
      </c>
      <c r="AG783" s="14" t="s">
        <v>2706</v>
      </c>
      <c r="AH783" s="98" t="s">
        <v>2170</v>
      </c>
      <c r="AI783" s="14">
        <v>6606014588</v>
      </c>
      <c r="AJ783" s="14" t="s">
        <v>2704</v>
      </c>
      <c r="AK783" s="98" t="s">
        <v>2707</v>
      </c>
      <c r="AL783" s="14"/>
      <c r="AM783" s="14"/>
      <c r="AO783" s="98" t="s">
        <v>2450</v>
      </c>
    </row>
    <row r="784" spans="1:41" s="15" customFormat="1" ht="31.5" x14ac:dyDescent="0.25">
      <c r="A784" s="1" t="s">
        <v>2357</v>
      </c>
      <c r="B784" s="16">
        <v>662100180034</v>
      </c>
      <c r="C784" s="16">
        <v>304662134900057</v>
      </c>
      <c r="D784" s="14" t="s">
        <v>2708</v>
      </c>
      <c r="E784" s="14" t="s">
        <v>2709</v>
      </c>
      <c r="F784" s="14">
        <v>1</v>
      </c>
      <c r="G784" s="14" t="s">
        <v>43</v>
      </c>
      <c r="H784" s="14">
        <v>3</v>
      </c>
      <c r="I784" s="14" t="s">
        <v>44</v>
      </c>
      <c r="J784" s="14">
        <v>2</v>
      </c>
      <c r="K784" s="14" t="s">
        <v>45</v>
      </c>
      <c r="L784" s="14">
        <v>2</v>
      </c>
      <c r="M784" s="14">
        <v>1.1000000000000001</v>
      </c>
      <c r="N784" s="14">
        <v>1</v>
      </c>
      <c r="O784" s="14">
        <f t="shared" si="188"/>
        <v>2.2000000000000002</v>
      </c>
      <c r="P784" s="98" t="s">
        <v>2824</v>
      </c>
      <c r="Q784" s="98">
        <v>0</v>
      </c>
      <c r="R784" s="98" t="s">
        <v>2824</v>
      </c>
      <c r="S784" s="98" t="s">
        <v>2824</v>
      </c>
      <c r="T784" s="98" t="s">
        <v>2824</v>
      </c>
      <c r="U784" s="98" t="s">
        <v>2824</v>
      </c>
      <c r="V784" s="98" t="s">
        <v>2824</v>
      </c>
      <c r="W784" s="98" t="s">
        <v>2824</v>
      </c>
      <c r="X784" s="98" t="s">
        <v>2824</v>
      </c>
      <c r="Y784" s="98" t="s">
        <v>2824</v>
      </c>
      <c r="Z784" s="98" t="s">
        <v>2824</v>
      </c>
      <c r="AA784" s="98">
        <v>415</v>
      </c>
      <c r="AB784" s="97" t="s">
        <v>46</v>
      </c>
      <c r="AC784" s="14" t="s">
        <v>51</v>
      </c>
      <c r="AD784" s="14" t="s">
        <v>2710</v>
      </c>
      <c r="AE784" s="14" t="s">
        <v>2715</v>
      </c>
      <c r="AF784" s="14" t="s">
        <v>2711</v>
      </c>
      <c r="AG784" s="14" t="s">
        <v>2712</v>
      </c>
      <c r="AH784" s="98" t="s">
        <v>279</v>
      </c>
      <c r="AI784" s="16">
        <v>662100180034</v>
      </c>
      <c r="AJ784" s="14" t="s">
        <v>2713</v>
      </c>
      <c r="AK784" s="14" t="s">
        <v>2714</v>
      </c>
      <c r="AL784" s="14"/>
      <c r="AM784" s="14"/>
      <c r="AO784" s="98"/>
    </row>
    <row r="785" spans="1:41" s="15" customFormat="1" ht="47.25" x14ac:dyDescent="0.25">
      <c r="A785" s="1" t="s">
        <v>2358</v>
      </c>
      <c r="B785" s="16">
        <v>6629005205</v>
      </c>
      <c r="C785" s="16">
        <v>1036601810563</v>
      </c>
      <c r="D785" s="14" t="s">
        <v>2723</v>
      </c>
      <c r="E785" s="14" t="s">
        <v>2724</v>
      </c>
      <c r="F785" s="14">
        <v>1</v>
      </c>
      <c r="G785" s="14" t="s">
        <v>43</v>
      </c>
      <c r="H785" s="14">
        <v>2</v>
      </c>
      <c r="I785" s="14" t="s">
        <v>602</v>
      </c>
      <c r="J785" s="14">
        <v>2</v>
      </c>
      <c r="K785" s="14" t="s">
        <v>45</v>
      </c>
      <c r="L785" s="14">
        <v>2</v>
      </c>
      <c r="M785" s="14">
        <v>0.75</v>
      </c>
      <c r="N785" s="98">
        <v>1</v>
      </c>
      <c r="O785" s="98">
        <f t="shared" ref="O785:O801" si="191">L785*M785</f>
        <v>1.5</v>
      </c>
      <c r="P785" s="98" t="s">
        <v>2824</v>
      </c>
      <c r="Q785" s="98">
        <v>0</v>
      </c>
      <c r="R785" s="98" t="s">
        <v>2824</v>
      </c>
      <c r="S785" s="98" t="s">
        <v>2824</v>
      </c>
      <c r="T785" s="98" t="s">
        <v>2824</v>
      </c>
      <c r="U785" s="98" t="s">
        <v>2824</v>
      </c>
      <c r="V785" s="98" t="s">
        <v>2824</v>
      </c>
      <c r="W785" s="98" t="s">
        <v>2824</v>
      </c>
      <c r="X785" s="98" t="s">
        <v>2824</v>
      </c>
      <c r="Y785" s="98" t="s">
        <v>2824</v>
      </c>
      <c r="Z785" s="98" t="s">
        <v>2824</v>
      </c>
      <c r="AA785" s="98">
        <v>415</v>
      </c>
      <c r="AB785" s="97" t="s">
        <v>46</v>
      </c>
      <c r="AC785" s="14"/>
      <c r="AD785" s="14" t="s">
        <v>2723</v>
      </c>
      <c r="AE785" s="14"/>
      <c r="AF785" s="14" t="s">
        <v>2725</v>
      </c>
      <c r="AG785" s="14" t="s">
        <v>2726</v>
      </c>
      <c r="AH785" s="98" t="s">
        <v>2111</v>
      </c>
      <c r="AI785" s="14">
        <v>6629005205</v>
      </c>
      <c r="AJ785" s="14" t="s">
        <v>2723</v>
      </c>
      <c r="AK785" s="98" t="s">
        <v>2723</v>
      </c>
      <c r="AL785" s="14"/>
      <c r="AM785" s="14"/>
      <c r="AO785" s="98" t="s">
        <v>2455</v>
      </c>
    </row>
    <row r="786" spans="1:41" s="15" customFormat="1" ht="30.75" customHeight="1" x14ac:dyDescent="0.25">
      <c r="A786" s="1" t="s">
        <v>2359</v>
      </c>
      <c r="B786" s="16">
        <v>6616044441942</v>
      </c>
      <c r="C786" s="16">
        <v>318665800121414</v>
      </c>
      <c r="D786" s="14" t="s">
        <v>2742</v>
      </c>
      <c r="E786" s="14" t="s">
        <v>2743</v>
      </c>
      <c r="F786" s="14">
        <v>1</v>
      </c>
      <c r="G786" s="14" t="s">
        <v>43</v>
      </c>
      <c r="H786" s="14">
        <v>5</v>
      </c>
      <c r="I786" s="14" t="s">
        <v>2085</v>
      </c>
      <c r="J786" s="14">
        <v>5</v>
      </c>
      <c r="K786" s="14" t="s">
        <v>1801</v>
      </c>
      <c r="L786" s="14">
        <v>1</v>
      </c>
      <c r="M786" s="14">
        <v>0.24</v>
      </c>
      <c r="N786" s="98">
        <v>1</v>
      </c>
      <c r="O786" s="98">
        <f t="shared" si="191"/>
        <v>0.24</v>
      </c>
      <c r="P786" s="98" t="s">
        <v>2824</v>
      </c>
      <c r="Q786" s="98">
        <v>0</v>
      </c>
      <c r="R786" s="98" t="s">
        <v>2824</v>
      </c>
      <c r="S786" s="98" t="s">
        <v>2824</v>
      </c>
      <c r="T786" s="98" t="s">
        <v>2824</v>
      </c>
      <c r="U786" s="98" t="s">
        <v>2824</v>
      </c>
      <c r="V786" s="98" t="s">
        <v>2824</v>
      </c>
      <c r="W786" s="98" t="s">
        <v>2824</v>
      </c>
      <c r="X786" s="98" t="s">
        <v>2824</v>
      </c>
      <c r="Y786" s="98" t="s">
        <v>2824</v>
      </c>
      <c r="Z786" s="98" t="s">
        <v>2824</v>
      </c>
      <c r="AA786" s="98">
        <v>415</v>
      </c>
      <c r="AB786" s="97" t="s">
        <v>46</v>
      </c>
      <c r="AC786" s="98" t="s">
        <v>51</v>
      </c>
      <c r="AD786" s="14" t="s">
        <v>92</v>
      </c>
      <c r="AE786" s="14" t="s">
        <v>2744</v>
      </c>
      <c r="AF786" s="14">
        <v>57.490600000000001</v>
      </c>
      <c r="AG786" s="14">
        <v>60.201971</v>
      </c>
      <c r="AH786" s="98" t="s">
        <v>279</v>
      </c>
      <c r="AI786" s="16">
        <v>661604441942</v>
      </c>
      <c r="AJ786" s="14" t="s">
        <v>2742</v>
      </c>
      <c r="AK786" s="14" t="s">
        <v>2745</v>
      </c>
      <c r="AL786" s="14"/>
      <c r="AM786" s="14"/>
      <c r="AO786" s="98" t="s">
        <v>2452</v>
      </c>
    </row>
    <row r="787" spans="1:41" s="15" customFormat="1" ht="54.75" customHeight="1" x14ac:dyDescent="0.25">
      <c r="A787" s="1" t="s">
        <v>2360</v>
      </c>
      <c r="B787" s="16">
        <v>6621006239</v>
      </c>
      <c r="C787" s="16">
        <v>1036601183068</v>
      </c>
      <c r="D787" s="14" t="s">
        <v>2746</v>
      </c>
      <c r="E787" s="14" t="s">
        <v>2747</v>
      </c>
      <c r="F787" s="14">
        <v>1</v>
      </c>
      <c r="G787" s="14" t="s">
        <v>43</v>
      </c>
      <c r="H787" s="14">
        <v>5</v>
      </c>
      <c r="I787" s="14" t="s">
        <v>602</v>
      </c>
      <c r="J787" s="14">
        <v>2</v>
      </c>
      <c r="K787" s="14" t="s">
        <v>45</v>
      </c>
      <c r="L787" s="14">
        <v>2</v>
      </c>
      <c r="M787" s="14">
        <v>0.75</v>
      </c>
      <c r="N787" s="98">
        <v>1</v>
      </c>
      <c r="O787" s="98">
        <f t="shared" si="191"/>
        <v>1.5</v>
      </c>
      <c r="P787" s="98" t="s">
        <v>2824</v>
      </c>
      <c r="Q787" s="98">
        <v>0</v>
      </c>
      <c r="R787" s="98" t="s">
        <v>2824</v>
      </c>
      <c r="S787" s="98" t="s">
        <v>2824</v>
      </c>
      <c r="T787" s="98" t="s">
        <v>2824</v>
      </c>
      <c r="U787" s="98" t="s">
        <v>2824</v>
      </c>
      <c r="V787" s="98" t="s">
        <v>2824</v>
      </c>
      <c r="W787" s="98" t="s">
        <v>2824</v>
      </c>
      <c r="X787" s="98" t="s">
        <v>2824</v>
      </c>
      <c r="Y787" s="98" t="s">
        <v>2824</v>
      </c>
      <c r="Z787" s="98" t="s">
        <v>2824</v>
      </c>
      <c r="AA787" s="98">
        <v>415</v>
      </c>
      <c r="AB787" s="97" t="s">
        <v>46</v>
      </c>
      <c r="AC787" s="14"/>
      <c r="AD787" s="14" t="s">
        <v>2746</v>
      </c>
      <c r="AE787" s="14"/>
      <c r="AF787" s="14">
        <v>57.047525</v>
      </c>
      <c r="AG787" s="14">
        <v>60.155231999999998</v>
      </c>
      <c r="AH787" s="98" t="s">
        <v>2111</v>
      </c>
      <c r="AI787" s="14">
        <v>6621006239</v>
      </c>
      <c r="AJ787" s="98" t="s">
        <v>2746</v>
      </c>
      <c r="AK787" s="98" t="s">
        <v>2746</v>
      </c>
      <c r="AL787" s="14"/>
      <c r="AM787" s="14"/>
      <c r="AO787" s="98" t="s">
        <v>2455</v>
      </c>
    </row>
    <row r="788" spans="1:41" s="15" customFormat="1" ht="47.25" x14ac:dyDescent="0.25">
      <c r="A788" s="1" t="s">
        <v>2361</v>
      </c>
      <c r="B788" s="16">
        <v>6606025580</v>
      </c>
      <c r="C788" s="16">
        <v>1076600009672</v>
      </c>
      <c r="D788" s="14" t="s">
        <v>2748</v>
      </c>
      <c r="E788" s="14" t="s">
        <v>2749</v>
      </c>
      <c r="F788" s="14">
        <v>1</v>
      </c>
      <c r="G788" s="14" t="s">
        <v>43</v>
      </c>
      <c r="H788" s="14">
        <v>3</v>
      </c>
      <c r="I788" s="14" t="s">
        <v>714</v>
      </c>
      <c r="J788" s="14">
        <v>2</v>
      </c>
      <c r="K788" s="14" t="s">
        <v>45</v>
      </c>
      <c r="L788" s="14">
        <v>2</v>
      </c>
      <c r="M788" s="14">
        <v>0.75</v>
      </c>
      <c r="N788" s="98">
        <v>1</v>
      </c>
      <c r="O788" s="98">
        <f t="shared" si="191"/>
        <v>1.5</v>
      </c>
      <c r="P788" s="98" t="s">
        <v>2824</v>
      </c>
      <c r="Q788" s="98">
        <v>0</v>
      </c>
      <c r="R788" s="98" t="s">
        <v>2824</v>
      </c>
      <c r="S788" s="98" t="s">
        <v>2824</v>
      </c>
      <c r="T788" s="98" t="s">
        <v>2824</v>
      </c>
      <c r="U788" s="98" t="s">
        <v>2824</v>
      </c>
      <c r="V788" s="98" t="s">
        <v>2824</v>
      </c>
      <c r="W788" s="98" t="s">
        <v>2824</v>
      </c>
      <c r="X788" s="98" t="s">
        <v>2824</v>
      </c>
      <c r="Y788" s="98" t="s">
        <v>2824</v>
      </c>
      <c r="Z788" s="98" t="s">
        <v>2824</v>
      </c>
      <c r="AA788" s="98">
        <v>415</v>
      </c>
      <c r="AB788" s="97" t="s">
        <v>46</v>
      </c>
      <c r="AC788" s="98" t="s">
        <v>51</v>
      </c>
      <c r="AD788" s="14" t="s">
        <v>2750</v>
      </c>
      <c r="AE788" s="14">
        <v>10</v>
      </c>
      <c r="AF788" s="14">
        <v>57.489175000000003</v>
      </c>
      <c r="AG788" s="14">
        <v>60.210856</v>
      </c>
      <c r="AH788" s="98" t="s">
        <v>2170</v>
      </c>
      <c r="AI788" s="14">
        <v>6606025580</v>
      </c>
      <c r="AJ788" s="14" t="s">
        <v>2748</v>
      </c>
      <c r="AK788" s="14" t="s">
        <v>2749</v>
      </c>
      <c r="AL788" s="14"/>
      <c r="AM788" s="14"/>
      <c r="AO788" s="98" t="s">
        <v>2450</v>
      </c>
    </row>
    <row r="789" spans="1:41" s="15" customFormat="1" ht="47.25" x14ac:dyDescent="0.25">
      <c r="A789" s="1" t="s">
        <v>2362</v>
      </c>
      <c r="B789" s="16">
        <v>2540167061</v>
      </c>
      <c r="C789" s="16">
        <v>1102540008230</v>
      </c>
      <c r="D789" s="14" t="s">
        <v>2754</v>
      </c>
      <c r="E789" s="14" t="s">
        <v>2755</v>
      </c>
      <c r="F789" s="98">
        <v>1</v>
      </c>
      <c r="G789" s="98" t="s">
        <v>43</v>
      </c>
      <c r="H789" s="14">
        <v>5</v>
      </c>
      <c r="I789" s="14" t="s">
        <v>2085</v>
      </c>
      <c r="J789" s="14">
        <v>5</v>
      </c>
      <c r="K789" s="14" t="s">
        <v>1624</v>
      </c>
      <c r="L789" s="14">
        <v>1</v>
      </c>
      <c r="M789" s="14">
        <v>1.1000000000000001</v>
      </c>
      <c r="N789" s="98">
        <v>1</v>
      </c>
      <c r="O789" s="98">
        <f t="shared" si="191"/>
        <v>1.1000000000000001</v>
      </c>
      <c r="P789" s="98" t="s">
        <v>2824</v>
      </c>
      <c r="Q789" s="98">
        <v>0</v>
      </c>
      <c r="R789" s="98" t="s">
        <v>2824</v>
      </c>
      <c r="S789" s="98" t="s">
        <v>2824</v>
      </c>
      <c r="T789" s="98" t="s">
        <v>2824</v>
      </c>
      <c r="U789" s="98" t="s">
        <v>2824</v>
      </c>
      <c r="V789" s="98" t="s">
        <v>2824</v>
      </c>
      <c r="W789" s="98" t="s">
        <v>2824</v>
      </c>
      <c r="X789" s="98" t="s">
        <v>2824</v>
      </c>
      <c r="Y789" s="98" t="s">
        <v>2824</v>
      </c>
      <c r="Z789" s="98" t="s">
        <v>2824</v>
      </c>
      <c r="AA789" s="98">
        <v>415</v>
      </c>
      <c r="AB789" s="97" t="s">
        <v>46</v>
      </c>
      <c r="AC789" s="98" t="s">
        <v>51</v>
      </c>
      <c r="AD789" s="14" t="s">
        <v>71</v>
      </c>
      <c r="AE789" s="100" t="s">
        <v>2756</v>
      </c>
      <c r="AF789" s="14">
        <v>57.487613000000003</v>
      </c>
      <c r="AG789" s="14">
        <v>60.215786000000001</v>
      </c>
      <c r="AH789" s="98" t="s">
        <v>279</v>
      </c>
      <c r="AI789" s="14">
        <v>2540167061</v>
      </c>
      <c r="AJ789" s="14" t="s">
        <v>2754</v>
      </c>
      <c r="AK789" s="14"/>
      <c r="AL789" s="14"/>
      <c r="AM789" s="14"/>
      <c r="AO789" s="98" t="s">
        <v>2450</v>
      </c>
    </row>
    <row r="790" spans="1:41" s="15" customFormat="1" ht="47.25" x14ac:dyDescent="0.25">
      <c r="A790" s="96" t="s">
        <v>2757</v>
      </c>
      <c r="B790" s="14">
        <v>6621018629</v>
      </c>
      <c r="C790" s="16">
        <v>1116621001650</v>
      </c>
      <c r="D790" s="14" t="s">
        <v>2758</v>
      </c>
      <c r="E790" s="14" t="s">
        <v>2759</v>
      </c>
      <c r="F790" s="14">
        <v>1</v>
      </c>
      <c r="G790" s="14" t="s">
        <v>43</v>
      </c>
      <c r="H790" s="14">
        <v>3</v>
      </c>
      <c r="I790" s="14" t="s">
        <v>714</v>
      </c>
      <c r="J790" s="14">
        <v>2</v>
      </c>
      <c r="K790" s="14" t="s">
        <v>45</v>
      </c>
      <c r="L790" s="14">
        <v>2</v>
      </c>
      <c r="M790" s="14">
        <v>1.1000000000000001</v>
      </c>
      <c r="N790" s="98">
        <v>1</v>
      </c>
      <c r="O790" s="98">
        <f t="shared" si="191"/>
        <v>2.2000000000000002</v>
      </c>
      <c r="P790" s="98" t="s">
        <v>2824</v>
      </c>
      <c r="Q790" s="98">
        <v>0</v>
      </c>
      <c r="R790" s="98" t="s">
        <v>2824</v>
      </c>
      <c r="S790" s="98" t="s">
        <v>2824</v>
      </c>
      <c r="T790" s="98" t="s">
        <v>2824</v>
      </c>
      <c r="U790" s="98" t="s">
        <v>2824</v>
      </c>
      <c r="V790" s="98" t="s">
        <v>2824</v>
      </c>
      <c r="W790" s="98" t="s">
        <v>2824</v>
      </c>
      <c r="X790" s="98" t="s">
        <v>2824</v>
      </c>
      <c r="Y790" s="98" t="s">
        <v>2824</v>
      </c>
      <c r="Z790" s="98" t="s">
        <v>2824</v>
      </c>
      <c r="AA790" s="98">
        <v>415</v>
      </c>
      <c r="AB790" s="97" t="s">
        <v>46</v>
      </c>
      <c r="AC790" s="98" t="s">
        <v>51</v>
      </c>
      <c r="AD790" s="14" t="s">
        <v>2760</v>
      </c>
      <c r="AE790" s="14">
        <v>104</v>
      </c>
      <c r="AF790" s="14">
        <v>57.505001999999998</v>
      </c>
      <c r="AG790" s="14">
        <v>60.199919000000001</v>
      </c>
      <c r="AH790" s="98" t="s">
        <v>2170</v>
      </c>
      <c r="AI790" s="14">
        <v>6621018629</v>
      </c>
      <c r="AJ790" s="14" t="s">
        <v>2758</v>
      </c>
      <c r="AK790" s="14" t="s">
        <v>2761</v>
      </c>
      <c r="AL790" s="14"/>
      <c r="AM790" s="14"/>
      <c r="AO790" s="98" t="s">
        <v>2450</v>
      </c>
    </row>
    <row r="791" spans="1:41" s="15" customFormat="1" x14ac:dyDescent="0.25">
      <c r="A791" s="96" t="s">
        <v>2763</v>
      </c>
      <c r="B791" s="16">
        <v>662100399732</v>
      </c>
      <c r="C791" s="16">
        <v>304662105000024</v>
      </c>
      <c r="D791" s="98" t="s">
        <v>2677</v>
      </c>
      <c r="E791" s="98" t="s">
        <v>2678</v>
      </c>
      <c r="F791" s="98">
        <v>2</v>
      </c>
      <c r="G791" s="98" t="s">
        <v>1800</v>
      </c>
      <c r="H791" s="98">
        <v>3</v>
      </c>
      <c r="I791" s="98" t="s">
        <v>44</v>
      </c>
      <c r="J791" s="98">
        <v>2</v>
      </c>
      <c r="K791" s="98" t="s">
        <v>45</v>
      </c>
      <c r="L791" s="98">
        <v>1</v>
      </c>
      <c r="M791" s="98">
        <v>0.24</v>
      </c>
      <c r="N791" s="98">
        <v>1</v>
      </c>
      <c r="O791" s="98">
        <f t="shared" si="191"/>
        <v>0.24</v>
      </c>
      <c r="P791" s="98" t="s">
        <v>2824</v>
      </c>
      <c r="Q791" s="98">
        <v>0</v>
      </c>
      <c r="R791" s="98" t="s">
        <v>2824</v>
      </c>
      <c r="S791" s="98" t="s">
        <v>2824</v>
      </c>
      <c r="T791" s="98" t="s">
        <v>2824</v>
      </c>
      <c r="U791" s="98" t="s">
        <v>2824</v>
      </c>
      <c r="V791" s="98" t="s">
        <v>2824</v>
      </c>
      <c r="W791" s="98" t="s">
        <v>2824</v>
      </c>
      <c r="X791" s="98" t="s">
        <v>2824</v>
      </c>
      <c r="Y791" s="98" t="s">
        <v>2824</v>
      </c>
      <c r="Z791" s="98" t="s">
        <v>2824</v>
      </c>
      <c r="AA791" s="98">
        <v>415</v>
      </c>
      <c r="AB791" s="97" t="s">
        <v>46</v>
      </c>
      <c r="AC791" s="98" t="s">
        <v>51</v>
      </c>
      <c r="AD791" s="98" t="s">
        <v>2090</v>
      </c>
      <c r="AE791" s="98" t="s">
        <v>2679</v>
      </c>
      <c r="AF791" s="98" t="s">
        <v>2680</v>
      </c>
      <c r="AG791" s="98" t="s">
        <v>2681</v>
      </c>
      <c r="AH791" s="98" t="s">
        <v>2196</v>
      </c>
      <c r="AI791" s="16">
        <v>662100399732</v>
      </c>
      <c r="AJ791" s="98" t="s">
        <v>2682</v>
      </c>
      <c r="AK791" s="98" t="s">
        <v>2678</v>
      </c>
      <c r="AL791" s="98"/>
      <c r="AM791" s="98"/>
      <c r="AO791" s="98" t="s">
        <v>2452</v>
      </c>
    </row>
    <row r="792" spans="1:41" s="15" customFormat="1" ht="47.25" x14ac:dyDescent="0.25">
      <c r="A792" s="96" t="s">
        <v>2807</v>
      </c>
      <c r="B792" s="14">
        <v>6629016856</v>
      </c>
      <c r="C792" s="16">
        <v>1046601813235</v>
      </c>
      <c r="D792" s="14" t="s">
        <v>2809</v>
      </c>
      <c r="E792" s="14" t="s">
        <v>2810</v>
      </c>
      <c r="F792" s="14">
        <v>1</v>
      </c>
      <c r="G792" s="14" t="s">
        <v>43</v>
      </c>
      <c r="H792" s="14">
        <v>5</v>
      </c>
      <c r="I792" s="14" t="s">
        <v>2811</v>
      </c>
      <c r="J792" s="14">
        <v>2</v>
      </c>
      <c r="K792" s="14" t="s">
        <v>45</v>
      </c>
      <c r="L792" s="14">
        <v>3</v>
      </c>
      <c r="M792" s="14">
        <v>1</v>
      </c>
      <c r="N792" s="98">
        <v>1</v>
      </c>
      <c r="O792" s="98">
        <f t="shared" si="191"/>
        <v>3</v>
      </c>
      <c r="P792" s="98" t="s">
        <v>2824</v>
      </c>
      <c r="Q792" s="98">
        <v>0</v>
      </c>
      <c r="R792" s="98" t="s">
        <v>2824</v>
      </c>
      <c r="S792" s="98" t="s">
        <v>2824</v>
      </c>
      <c r="T792" s="98" t="s">
        <v>2824</v>
      </c>
      <c r="U792" s="98" t="s">
        <v>2824</v>
      </c>
      <c r="V792" s="98" t="s">
        <v>2824</v>
      </c>
      <c r="W792" s="98" t="s">
        <v>2824</v>
      </c>
      <c r="X792" s="98" t="s">
        <v>2824</v>
      </c>
      <c r="Y792" s="98" t="s">
        <v>2824</v>
      </c>
      <c r="Z792" s="98" t="s">
        <v>2824</v>
      </c>
      <c r="AA792" s="98">
        <v>415</v>
      </c>
      <c r="AB792" s="97" t="s">
        <v>46</v>
      </c>
      <c r="AC792" s="14" t="s">
        <v>1996</v>
      </c>
      <c r="AD792" s="14" t="s">
        <v>369</v>
      </c>
      <c r="AE792" s="14">
        <v>1</v>
      </c>
      <c r="AF792" s="14">
        <v>57.461967999999999</v>
      </c>
      <c r="AG792" s="14">
        <v>60.141081999999997</v>
      </c>
      <c r="AH792" s="98" t="s">
        <v>2170</v>
      </c>
      <c r="AI792" s="14">
        <v>6629016856</v>
      </c>
      <c r="AJ792" s="14" t="s">
        <v>2809</v>
      </c>
      <c r="AK792" s="14" t="s">
        <v>2810</v>
      </c>
      <c r="AL792" s="14"/>
      <c r="AM792" s="14"/>
    </row>
    <row r="793" spans="1:41" s="15" customFormat="1" ht="47.25" x14ac:dyDescent="0.25">
      <c r="A793" s="96" t="s">
        <v>2808</v>
      </c>
      <c r="B793" s="14">
        <v>66701093624</v>
      </c>
      <c r="C793" s="16">
        <v>315665800048258</v>
      </c>
      <c r="D793" s="14" t="s">
        <v>2812</v>
      </c>
      <c r="E793" s="14" t="s">
        <v>2813</v>
      </c>
      <c r="F793" s="14">
        <v>1</v>
      </c>
      <c r="G793" s="14" t="s">
        <v>43</v>
      </c>
      <c r="H793" s="14">
        <v>1</v>
      </c>
      <c r="I793" s="14" t="s">
        <v>127</v>
      </c>
      <c r="J793" s="14">
        <v>2</v>
      </c>
      <c r="K793" s="14" t="s">
        <v>45</v>
      </c>
      <c r="L793" s="14">
        <v>1</v>
      </c>
      <c r="M793" s="14">
        <v>1</v>
      </c>
      <c r="N793" s="98">
        <v>1</v>
      </c>
      <c r="O793" s="98">
        <f t="shared" si="191"/>
        <v>1</v>
      </c>
      <c r="P793" s="98" t="s">
        <v>2824</v>
      </c>
      <c r="Q793" s="98">
        <v>0</v>
      </c>
      <c r="R793" s="98" t="s">
        <v>2824</v>
      </c>
      <c r="S793" s="98" t="s">
        <v>2824</v>
      </c>
      <c r="T793" s="98" t="s">
        <v>2824</v>
      </c>
      <c r="U793" s="98" t="s">
        <v>2824</v>
      </c>
      <c r="V793" s="98" t="s">
        <v>2824</v>
      </c>
      <c r="W793" s="98" t="s">
        <v>2824</v>
      </c>
      <c r="X793" s="98" t="s">
        <v>2824</v>
      </c>
      <c r="Y793" s="98" t="s">
        <v>2824</v>
      </c>
      <c r="Z793" s="98" t="s">
        <v>2824</v>
      </c>
      <c r="AA793" s="98">
        <v>415</v>
      </c>
      <c r="AB793" s="97" t="s">
        <v>46</v>
      </c>
      <c r="AC793" s="14" t="s">
        <v>51</v>
      </c>
      <c r="AD793" s="14" t="s">
        <v>207</v>
      </c>
      <c r="AE793" s="14">
        <v>5</v>
      </c>
      <c r="AF793" s="14">
        <v>57.495004000000002</v>
      </c>
      <c r="AG793" s="14">
        <v>60.221640999999998</v>
      </c>
      <c r="AH793" s="98" t="s">
        <v>2170</v>
      </c>
      <c r="AI793" s="16">
        <v>667010936124</v>
      </c>
      <c r="AJ793" s="14" t="s">
        <v>2812</v>
      </c>
      <c r="AK793" s="14" t="s">
        <v>2814</v>
      </c>
      <c r="AL793" s="14"/>
      <c r="AM793" s="14"/>
    </row>
    <row r="794" spans="1:41" s="15" customFormat="1" ht="36.75" customHeight="1" x14ac:dyDescent="0.25">
      <c r="A794" s="1" t="s">
        <v>2815</v>
      </c>
      <c r="B794" s="14">
        <v>6621006359</v>
      </c>
      <c r="C794" s="16">
        <v>1046601180097</v>
      </c>
      <c r="D794" s="14" t="s">
        <v>2816</v>
      </c>
      <c r="E794" s="14" t="s">
        <v>2817</v>
      </c>
      <c r="F794" s="14">
        <v>1</v>
      </c>
      <c r="G794" s="14" t="s">
        <v>603</v>
      </c>
      <c r="H794" s="14">
        <v>3</v>
      </c>
      <c r="I794" s="14" t="s">
        <v>714</v>
      </c>
      <c r="J794" s="14">
        <v>2</v>
      </c>
      <c r="K794" s="14" t="s">
        <v>45</v>
      </c>
      <c r="L794" s="14">
        <v>2</v>
      </c>
      <c r="M794" s="14">
        <v>1.1000000000000001</v>
      </c>
      <c r="N794" s="98">
        <v>1</v>
      </c>
      <c r="O794" s="98">
        <f t="shared" si="191"/>
        <v>2.2000000000000002</v>
      </c>
      <c r="P794" s="98" t="s">
        <v>2824</v>
      </c>
      <c r="Q794" s="98">
        <v>0</v>
      </c>
      <c r="R794" s="98" t="s">
        <v>2824</v>
      </c>
      <c r="S794" s="98" t="s">
        <v>2824</v>
      </c>
      <c r="T794" s="98" t="s">
        <v>2824</v>
      </c>
      <c r="U794" s="98" t="s">
        <v>2824</v>
      </c>
      <c r="V794" s="98" t="s">
        <v>2824</v>
      </c>
      <c r="W794" s="98" t="s">
        <v>2824</v>
      </c>
      <c r="X794" s="98" t="s">
        <v>2824</v>
      </c>
      <c r="Y794" s="98" t="s">
        <v>2824</v>
      </c>
      <c r="Z794" s="98" t="s">
        <v>2824</v>
      </c>
      <c r="AA794" s="14">
        <v>415</v>
      </c>
      <c r="AB794" s="97" t="s">
        <v>46</v>
      </c>
      <c r="AC794" s="14" t="s">
        <v>776</v>
      </c>
      <c r="AD794" s="14" t="s">
        <v>2816</v>
      </c>
      <c r="AE794" s="14"/>
      <c r="AF794" s="14">
        <v>57.049329</v>
      </c>
      <c r="AG794" s="14">
        <v>60.156384000000003</v>
      </c>
      <c r="AH794" s="98" t="s">
        <v>2111</v>
      </c>
      <c r="AI794" s="16">
        <v>6621006359</v>
      </c>
      <c r="AJ794" s="14" t="s">
        <v>2816</v>
      </c>
      <c r="AK794" s="98" t="s">
        <v>2817</v>
      </c>
      <c r="AL794" s="14"/>
      <c r="AM794" s="14"/>
    </row>
    <row r="795" spans="1:41" s="15" customFormat="1" ht="84.75" customHeight="1" x14ac:dyDescent="0.25">
      <c r="A795" s="1" t="s">
        <v>2831</v>
      </c>
      <c r="B795" s="14">
        <v>6658552570</v>
      </c>
      <c r="C795" s="16">
        <v>1226600020426</v>
      </c>
      <c r="D795" s="14" t="s">
        <v>2826</v>
      </c>
      <c r="E795" s="14" t="s">
        <v>2827</v>
      </c>
      <c r="F795" s="14">
        <v>1</v>
      </c>
      <c r="G795" s="14" t="s">
        <v>43</v>
      </c>
      <c r="H795" s="14">
        <v>1</v>
      </c>
      <c r="I795" s="14" t="s">
        <v>127</v>
      </c>
      <c r="J795" s="14">
        <v>1</v>
      </c>
      <c r="K795" s="14" t="s">
        <v>647</v>
      </c>
      <c r="L795" s="14">
        <v>1</v>
      </c>
      <c r="M795" s="14">
        <v>1.1000000000000001</v>
      </c>
      <c r="N795" s="14">
        <v>1</v>
      </c>
      <c r="O795" s="14">
        <f t="shared" si="191"/>
        <v>1.1000000000000001</v>
      </c>
      <c r="P795" s="14" t="s">
        <v>2824</v>
      </c>
      <c r="Q795" s="14">
        <v>0</v>
      </c>
      <c r="R795" s="98" t="s">
        <v>2824</v>
      </c>
      <c r="S795" s="98" t="s">
        <v>2824</v>
      </c>
      <c r="T795" s="98" t="s">
        <v>2824</v>
      </c>
      <c r="U795" s="98" t="s">
        <v>2824</v>
      </c>
      <c r="V795" s="98" t="s">
        <v>2824</v>
      </c>
      <c r="W795" s="98" t="s">
        <v>2824</v>
      </c>
      <c r="X795" s="98" t="s">
        <v>2824</v>
      </c>
      <c r="Y795" s="98" t="s">
        <v>2824</v>
      </c>
      <c r="Z795" s="98" t="s">
        <v>2824</v>
      </c>
      <c r="AA795" s="98">
        <v>415</v>
      </c>
      <c r="AB795" s="97" t="s">
        <v>46</v>
      </c>
      <c r="AC795" s="14" t="s">
        <v>2828</v>
      </c>
      <c r="AD795" s="14" t="s">
        <v>2829</v>
      </c>
      <c r="AE795" s="14"/>
      <c r="AF795" s="14">
        <v>57.113101</v>
      </c>
      <c r="AG795" s="14">
        <v>60.162911999999999</v>
      </c>
      <c r="AH795" s="14" t="s">
        <v>2830</v>
      </c>
      <c r="AI795" s="16">
        <v>6658552570</v>
      </c>
      <c r="AJ795" s="14" t="s">
        <v>2826</v>
      </c>
      <c r="AK795" s="98" t="s">
        <v>2828</v>
      </c>
      <c r="AL795" s="14"/>
      <c r="AM795" s="14"/>
    </row>
    <row r="796" spans="1:41" s="15" customFormat="1" ht="61.5" customHeight="1" x14ac:dyDescent="0.25">
      <c r="A796" s="96" t="s">
        <v>2832</v>
      </c>
      <c r="B796" s="14">
        <v>6629004924</v>
      </c>
      <c r="C796" s="16">
        <v>1026601727041</v>
      </c>
      <c r="D796" s="14" t="s">
        <v>2833</v>
      </c>
      <c r="E796" s="14" t="s">
        <v>2834</v>
      </c>
      <c r="F796" s="14">
        <v>1</v>
      </c>
      <c r="G796" s="14" t="s">
        <v>43</v>
      </c>
      <c r="H796" s="14">
        <v>3</v>
      </c>
      <c r="I796" s="14" t="s">
        <v>714</v>
      </c>
      <c r="J796" s="14">
        <v>2</v>
      </c>
      <c r="K796" s="14" t="s">
        <v>45</v>
      </c>
      <c r="L796" s="14">
        <v>2</v>
      </c>
      <c r="M796" s="14">
        <v>0.77</v>
      </c>
      <c r="N796" s="14">
        <v>1</v>
      </c>
      <c r="O796" s="14">
        <f t="shared" si="191"/>
        <v>1.54</v>
      </c>
      <c r="P796" s="14" t="s">
        <v>2824</v>
      </c>
      <c r="Q796" s="14">
        <v>0</v>
      </c>
      <c r="R796" s="98" t="s">
        <v>2824</v>
      </c>
      <c r="S796" s="98" t="s">
        <v>2824</v>
      </c>
      <c r="T796" s="98" t="s">
        <v>2824</v>
      </c>
      <c r="U796" s="98" t="s">
        <v>2824</v>
      </c>
      <c r="V796" s="98" t="s">
        <v>2824</v>
      </c>
      <c r="W796" s="98" t="s">
        <v>2824</v>
      </c>
      <c r="X796" s="98" t="s">
        <v>2824</v>
      </c>
      <c r="Y796" s="98" t="s">
        <v>2824</v>
      </c>
      <c r="Z796" s="98" t="s">
        <v>2824</v>
      </c>
      <c r="AA796" s="98">
        <v>415</v>
      </c>
      <c r="AB796" s="97" t="s">
        <v>46</v>
      </c>
      <c r="AC796" s="14" t="s">
        <v>2835</v>
      </c>
      <c r="AD796" s="98" t="s">
        <v>2833</v>
      </c>
      <c r="AE796" s="14"/>
      <c r="AF796" s="14">
        <v>57.275061999999998</v>
      </c>
      <c r="AG796" s="14">
        <v>60.300601999999998</v>
      </c>
      <c r="AH796" s="98" t="s">
        <v>2111</v>
      </c>
      <c r="AI796" s="16">
        <v>6629004924</v>
      </c>
      <c r="AJ796" s="14" t="s">
        <v>2833</v>
      </c>
      <c r="AK796" s="98" t="s">
        <v>2833</v>
      </c>
      <c r="AL796" s="14"/>
      <c r="AM796" s="14"/>
    </row>
    <row r="797" spans="1:41" s="15" customFormat="1" ht="56.25" customHeight="1" x14ac:dyDescent="0.25">
      <c r="A797" s="96" t="s">
        <v>2847</v>
      </c>
      <c r="B797" s="14">
        <v>6621003100</v>
      </c>
      <c r="C797" s="16">
        <v>1026601326982</v>
      </c>
      <c r="D797" s="14" t="s">
        <v>2171</v>
      </c>
      <c r="E797" s="14" t="s">
        <v>2851</v>
      </c>
      <c r="F797" s="14">
        <v>1</v>
      </c>
      <c r="G797" s="98" t="s">
        <v>43</v>
      </c>
      <c r="H797" s="98">
        <v>1</v>
      </c>
      <c r="I797" s="98" t="s">
        <v>127</v>
      </c>
      <c r="J797" s="98">
        <v>2</v>
      </c>
      <c r="K797" s="98" t="s">
        <v>45</v>
      </c>
      <c r="L797" s="14">
        <v>1</v>
      </c>
      <c r="M797" s="14">
        <v>0.75</v>
      </c>
      <c r="N797" s="14">
        <v>1</v>
      </c>
      <c r="O797" s="14">
        <f t="shared" si="191"/>
        <v>0.75</v>
      </c>
      <c r="P797" s="14" t="s">
        <v>2824</v>
      </c>
      <c r="Q797" s="14">
        <v>0</v>
      </c>
      <c r="R797" s="98" t="s">
        <v>2824</v>
      </c>
      <c r="S797" s="98" t="s">
        <v>2824</v>
      </c>
      <c r="T797" s="98" t="s">
        <v>2824</v>
      </c>
      <c r="U797" s="98" t="s">
        <v>2824</v>
      </c>
      <c r="V797" s="98" t="s">
        <v>2824</v>
      </c>
      <c r="W797" s="98" t="s">
        <v>2824</v>
      </c>
      <c r="X797" s="98" t="s">
        <v>2824</v>
      </c>
      <c r="Y797" s="98" t="s">
        <v>2824</v>
      </c>
      <c r="Z797" s="98" t="s">
        <v>2824</v>
      </c>
      <c r="AA797" s="98">
        <v>415</v>
      </c>
      <c r="AB797" s="97" t="s">
        <v>46</v>
      </c>
      <c r="AC797" s="98" t="s">
        <v>1996</v>
      </c>
      <c r="AD797" s="14" t="s">
        <v>57</v>
      </c>
      <c r="AE797" s="14">
        <v>1</v>
      </c>
      <c r="AF797" s="98">
        <v>57.467351999999998</v>
      </c>
      <c r="AG797" s="14">
        <v>60.153269000000002</v>
      </c>
      <c r="AH797" s="98" t="s">
        <v>2170</v>
      </c>
      <c r="AI797" s="16">
        <v>6621003100</v>
      </c>
      <c r="AJ797" s="14" t="s">
        <v>2171</v>
      </c>
      <c r="AK797" s="14" t="s">
        <v>2851</v>
      </c>
      <c r="AL797" s="14"/>
      <c r="AM797" s="14"/>
    </row>
    <row r="798" spans="1:41" s="15" customFormat="1" ht="47.25" x14ac:dyDescent="0.25">
      <c r="A798" s="96" t="s">
        <v>2848</v>
      </c>
      <c r="B798" s="98">
        <v>6621003100</v>
      </c>
      <c r="C798" s="16">
        <v>1026601326982</v>
      </c>
      <c r="D798" s="98" t="s">
        <v>2171</v>
      </c>
      <c r="E798" s="98" t="s">
        <v>2851</v>
      </c>
      <c r="F798" s="98">
        <v>1</v>
      </c>
      <c r="G798" s="98" t="s">
        <v>43</v>
      </c>
      <c r="H798" s="98">
        <v>1</v>
      </c>
      <c r="I798" s="98" t="s">
        <v>127</v>
      </c>
      <c r="J798" s="98">
        <v>2</v>
      </c>
      <c r="K798" s="98" t="s">
        <v>45</v>
      </c>
      <c r="L798" s="98">
        <v>1</v>
      </c>
      <c r="M798" s="14">
        <v>1.1000000000000001</v>
      </c>
      <c r="N798" s="14">
        <v>1</v>
      </c>
      <c r="O798" s="14">
        <f t="shared" si="191"/>
        <v>1.1000000000000001</v>
      </c>
      <c r="P798" s="14" t="s">
        <v>2824</v>
      </c>
      <c r="Q798" s="14">
        <v>0</v>
      </c>
      <c r="R798" s="98" t="s">
        <v>2824</v>
      </c>
      <c r="S798" s="98" t="s">
        <v>2824</v>
      </c>
      <c r="T798" s="98" t="s">
        <v>2824</v>
      </c>
      <c r="U798" s="98" t="s">
        <v>2824</v>
      </c>
      <c r="V798" s="98" t="s">
        <v>2824</v>
      </c>
      <c r="W798" s="98" t="s">
        <v>2824</v>
      </c>
      <c r="X798" s="98" t="s">
        <v>2824</v>
      </c>
      <c r="Y798" s="98" t="s">
        <v>2824</v>
      </c>
      <c r="Z798" s="98" t="s">
        <v>2824</v>
      </c>
      <c r="AA798" s="98">
        <v>415</v>
      </c>
      <c r="AB798" s="97" t="s">
        <v>46</v>
      </c>
      <c r="AC798" s="98" t="s">
        <v>1996</v>
      </c>
      <c r="AD798" s="98" t="s">
        <v>57</v>
      </c>
      <c r="AE798" s="98">
        <v>1</v>
      </c>
      <c r="AF798" s="14">
        <v>57.467007000000002</v>
      </c>
      <c r="AG798" s="14">
        <v>60.144168000000001</v>
      </c>
      <c r="AH798" s="98" t="s">
        <v>2170</v>
      </c>
      <c r="AI798" s="16">
        <v>6621003100</v>
      </c>
      <c r="AJ798" s="98" t="s">
        <v>2171</v>
      </c>
      <c r="AK798" s="98" t="s">
        <v>2851</v>
      </c>
      <c r="AL798" s="14"/>
      <c r="AM798" s="14"/>
    </row>
    <row r="799" spans="1:41" s="15" customFormat="1" ht="47.25" x14ac:dyDescent="0.25">
      <c r="A799" s="96" t="s">
        <v>2849</v>
      </c>
      <c r="B799" s="98">
        <v>6621003100</v>
      </c>
      <c r="C799" s="16">
        <v>1026601326982</v>
      </c>
      <c r="D799" s="98" t="s">
        <v>2171</v>
      </c>
      <c r="E799" s="98" t="s">
        <v>2851</v>
      </c>
      <c r="F799" s="98">
        <v>1</v>
      </c>
      <c r="G799" s="98" t="s">
        <v>43</v>
      </c>
      <c r="H799" s="98">
        <v>1</v>
      </c>
      <c r="I799" s="98" t="s">
        <v>127</v>
      </c>
      <c r="J799" s="98">
        <v>2</v>
      </c>
      <c r="K799" s="98" t="s">
        <v>45</v>
      </c>
      <c r="L799" s="14">
        <v>1</v>
      </c>
      <c r="M799" s="14">
        <v>1.1000000000000001</v>
      </c>
      <c r="N799" s="14">
        <v>1</v>
      </c>
      <c r="O799" s="14">
        <f t="shared" si="191"/>
        <v>1.1000000000000001</v>
      </c>
      <c r="P799" s="14" t="s">
        <v>2824</v>
      </c>
      <c r="Q799" s="14">
        <v>0</v>
      </c>
      <c r="R799" s="98" t="s">
        <v>2824</v>
      </c>
      <c r="S799" s="98" t="s">
        <v>2824</v>
      </c>
      <c r="T799" s="98" t="s">
        <v>2824</v>
      </c>
      <c r="U799" s="98" t="s">
        <v>2824</v>
      </c>
      <c r="V799" s="98" t="s">
        <v>2824</v>
      </c>
      <c r="W799" s="98" t="s">
        <v>2824</v>
      </c>
      <c r="X799" s="98" t="s">
        <v>2824</v>
      </c>
      <c r="Y799" s="98" t="s">
        <v>2824</v>
      </c>
      <c r="Z799" s="98" t="s">
        <v>2824</v>
      </c>
      <c r="AA799" s="98">
        <v>415</v>
      </c>
      <c r="AB799" s="97" t="s">
        <v>46</v>
      </c>
      <c r="AC799" s="98" t="s">
        <v>1996</v>
      </c>
      <c r="AD799" s="98" t="s">
        <v>57</v>
      </c>
      <c r="AE799" s="98">
        <v>1</v>
      </c>
      <c r="AF799" s="14">
        <v>57.468111</v>
      </c>
      <c r="AG799" s="14">
        <v>60.142964999999997</v>
      </c>
      <c r="AH799" s="98" t="s">
        <v>2170</v>
      </c>
      <c r="AI799" s="16">
        <v>6621003100</v>
      </c>
      <c r="AJ799" s="98" t="s">
        <v>2171</v>
      </c>
      <c r="AK799" s="98" t="s">
        <v>2851</v>
      </c>
      <c r="AL799" s="14"/>
      <c r="AM799" s="14"/>
    </row>
    <row r="800" spans="1:41" s="15" customFormat="1" ht="56.25" customHeight="1" x14ac:dyDescent="0.25">
      <c r="A800" s="96" t="s">
        <v>2850</v>
      </c>
      <c r="B800" s="14">
        <v>6682021160</v>
      </c>
      <c r="C800" s="16">
        <v>1226600061016</v>
      </c>
      <c r="D800" s="14" t="s">
        <v>2852</v>
      </c>
      <c r="E800" s="14" t="s">
        <v>2853</v>
      </c>
      <c r="F800" s="98">
        <v>1</v>
      </c>
      <c r="G800" s="98" t="s">
        <v>43</v>
      </c>
      <c r="H800" s="98">
        <v>1</v>
      </c>
      <c r="I800" s="98" t="s">
        <v>127</v>
      </c>
      <c r="J800" s="98">
        <v>2</v>
      </c>
      <c r="K800" s="98" t="s">
        <v>45</v>
      </c>
      <c r="L800" s="14">
        <v>1</v>
      </c>
      <c r="M800" s="14">
        <v>0.75</v>
      </c>
      <c r="N800" s="14">
        <v>1</v>
      </c>
      <c r="O800" s="14">
        <f t="shared" si="191"/>
        <v>0.75</v>
      </c>
      <c r="P800" s="14" t="s">
        <v>2824</v>
      </c>
      <c r="Q800" s="14">
        <v>0</v>
      </c>
      <c r="R800" s="98" t="s">
        <v>2824</v>
      </c>
      <c r="S800" s="98" t="s">
        <v>2824</v>
      </c>
      <c r="T800" s="98" t="s">
        <v>2824</v>
      </c>
      <c r="U800" s="98" t="s">
        <v>2824</v>
      </c>
      <c r="V800" s="98" t="s">
        <v>2824</v>
      </c>
      <c r="W800" s="98" t="s">
        <v>2824</v>
      </c>
      <c r="X800" s="98" t="s">
        <v>2824</v>
      </c>
      <c r="Y800" s="98" t="s">
        <v>2824</v>
      </c>
      <c r="Z800" s="98" t="s">
        <v>2824</v>
      </c>
      <c r="AA800" s="98">
        <v>415</v>
      </c>
      <c r="AB800" s="97" t="s">
        <v>46</v>
      </c>
      <c r="AC800" s="14" t="s">
        <v>51</v>
      </c>
      <c r="AD800" s="14" t="s">
        <v>2318</v>
      </c>
      <c r="AE800" s="14">
        <v>47</v>
      </c>
      <c r="AF800" s="14">
        <v>57.487507999999998</v>
      </c>
      <c r="AG800" s="14">
        <v>60.192084999999999</v>
      </c>
      <c r="AH800" s="98" t="s">
        <v>2170</v>
      </c>
      <c r="AI800" s="16">
        <v>6682021160</v>
      </c>
      <c r="AJ800" s="14" t="s">
        <v>2852</v>
      </c>
      <c r="AK800" s="14" t="s">
        <v>2854</v>
      </c>
      <c r="AL800" s="14"/>
      <c r="AM800" s="14"/>
    </row>
    <row r="801" spans="1:39" s="15" customFormat="1" ht="78.75" x14ac:dyDescent="0.25">
      <c r="A801" s="1" t="s">
        <v>2856</v>
      </c>
      <c r="B801" s="16">
        <v>660105663627</v>
      </c>
      <c r="C801" s="16">
        <v>322665800170320</v>
      </c>
      <c r="D801" s="14" t="s">
        <v>2857</v>
      </c>
      <c r="E801" s="14" t="s">
        <v>2858</v>
      </c>
      <c r="F801" s="14">
        <v>3</v>
      </c>
      <c r="G801" s="14" t="s">
        <v>1605</v>
      </c>
      <c r="H801" s="14">
        <v>3</v>
      </c>
      <c r="I801" s="14" t="s">
        <v>714</v>
      </c>
      <c r="J801" s="14">
        <v>5</v>
      </c>
      <c r="K801" s="14" t="s">
        <v>2859</v>
      </c>
      <c r="L801" s="14">
        <v>2</v>
      </c>
      <c r="M801" s="14">
        <v>0.75</v>
      </c>
      <c r="N801" s="14">
        <v>1</v>
      </c>
      <c r="O801" s="14">
        <f t="shared" si="191"/>
        <v>1.5</v>
      </c>
      <c r="P801" s="14" t="s">
        <v>2824</v>
      </c>
      <c r="Q801" s="14">
        <v>0</v>
      </c>
      <c r="R801" s="14" t="s">
        <v>2824</v>
      </c>
      <c r="S801" s="98" t="s">
        <v>2824</v>
      </c>
      <c r="T801" s="98" t="s">
        <v>2824</v>
      </c>
      <c r="U801" s="98" t="s">
        <v>2824</v>
      </c>
      <c r="V801" s="98" t="s">
        <v>2824</v>
      </c>
      <c r="W801" s="98" t="s">
        <v>2824</v>
      </c>
      <c r="X801" s="98" t="s">
        <v>2824</v>
      </c>
      <c r="Y801" s="98" t="s">
        <v>2824</v>
      </c>
      <c r="Z801" s="98" t="s">
        <v>2824</v>
      </c>
      <c r="AA801" s="14">
        <v>415</v>
      </c>
      <c r="AB801" s="97" t="s">
        <v>46</v>
      </c>
      <c r="AC801" s="98" t="s">
        <v>51</v>
      </c>
      <c r="AD801" s="14" t="s">
        <v>2750</v>
      </c>
      <c r="AE801" s="14">
        <v>12</v>
      </c>
      <c r="AF801" s="14">
        <v>57.489576999999997</v>
      </c>
      <c r="AG801" s="14">
        <v>60.210326000000002</v>
      </c>
      <c r="AH801" s="98" t="s">
        <v>2196</v>
      </c>
      <c r="AI801" s="16">
        <v>660105663627</v>
      </c>
      <c r="AJ801" s="14" t="s">
        <v>2857</v>
      </c>
      <c r="AK801" s="14" t="s">
        <v>2860</v>
      </c>
      <c r="AL801" s="14"/>
      <c r="AM801" s="14"/>
    </row>
    <row r="802" spans="1:39" s="15" customFormat="1" x14ac:dyDescent="0.25">
      <c r="A802" s="1" t="s">
        <v>2893</v>
      </c>
      <c r="B802" s="98">
        <v>6621001174</v>
      </c>
      <c r="C802" s="16">
        <v>1036601181088</v>
      </c>
      <c r="D802" s="98" t="s">
        <v>2896</v>
      </c>
      <c r="E802" s="98" t="s">
        <v>2898</v>
      </c>
      <c r="F802" s="97">
        <v>1</v>
      </c>
      <c r="G802" s="97" t="s">
        <v>43</v>
      </c>
      <c r="H802" s="96">
        <v>3</v>
      </c>
      <c r="I802" s="96" t="s">
        <v>44</v>
      </c>
      <c r="J802" s="96">
        <v>2</v>
      </c>
      <c r="K802" s="96" t="s">
        <v>45</v>
      </c>
      <c r="L802" s="34">
        <v>1</v>
      </c>
      <c r="M802" s="97">
        <v>0.75</v>
      </c>
      <c r="N802" s="98">
        <v>1</v>
      </c>
      <c r="O802" s="98">
        <v>0.75</v>
      </c>
      <c r="P802" s="98" t="s">
        <v>2824</v>
      </c>
      <c r="Q802" s="98">
        <v>0</v>
      </c>
      <c r="R802" s="98" t="s">
        <v>2824</v>
      </c>
      <c r="S802" s="98" t="s">
        <v>2824</v>
      </c>
      <c r="T802" s="98" t="s">
        <v>2824</v>
      </c>
      <c r="U802" s="98" t="s">
        <v>2824</v>
      </c>
      <c r="V802" s="98" t="s">
        <v>2824</v>
      </c>
      <c r="W802" s="98" t="s">
        <v>2824</v>
      </c>
      <c r="X802" s="98" t="s">
        <v>2824</v>
      </c>
      <c r="Y802" s="98" t="s">
        <v>2824</v>
      </c>
      <c r="Z802" s="98" t="s">
        <v>2824</v>
      </c>
      <c r="AA802" s="96">
        <v>415</v>
      </c>
      <c r="AB802" s="97" t="s">
        <v>46</v>
      </c>
      <c r="AC802" s="97" t="s">
        <v>51</v>
      </c>
      <c r="AD802" s="96" t="s">
        <v>2090</v>
      </c>
      <c r="AE802" s="96">
        <v>60</v>
      </c>
      <c r="AF802" s="101" t="s">
        <v>2091</v>
      </c>
      <c r="AG802" s="101" t="s">
        <v>2092</v>
      </c>
      <c r="AH802" s="98" t="s">
        <v>278</v>
      </c>
      <c r="AI802" s="98">
        <v>6621001174</v>
      </c>
      <c r="AJ802" s="98" t="s">
        <v>2896</v>
      </c>
      <c r="AK802" s="98" t="s">
        <v>2901</v>
      </c>
      <c r="AL802" s="14"/>
      <c r="AM802" s="14"/>
    </row>
    <row r="803" spans="1:39" s="15" customFormat="1" x14ac:dyDescent="0.25">
      <c r="A803" s="1"/>
      <c r="B803" s="14"/>
      <c r="C803" s="16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6"/>
      <c r="AJ803" s="14"/>
      <c r="AK803" s="98"/>
      <c r="AL803" s="14"/>
      <c r="AM803" s="14"/>
    </row>
    <row r="804" spans="1:39" s="15" customFormat="1" x14ac:dyDescent="0.25">
      <c r="A804" s="1"/>
      <c r="B804" s="14"/>
      <c r="C804" s="16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6"/>
      <c r="AJ804" s="14"/>
      <c r="AK804" s="14"/>
      <c r="AL804" s="14"/>
      <c r="AM804" s="14"/>
    </row>
    <row r="805" spans="1:39" s="15" customFormat="1" x14ac:dyDescent="0.25">
      <c r="A805" s="1"/>
      <c r="B805" s="14"/>
      <c r="C805" s="16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6"/>
      <c r="AJ805" s="14"/>
      <c r="AK805" s="14"/>
      <c r="AL805" s="14"/>
      <c r="AM805" s="14"/>
    </row>
    <row r="806" spans="1:39" s="15" customFormat="1" x14ac:dyDescent="0.25">
      <c r="A806" s="1"/>
      <c r="B806" s="14"/>
      <c r="C806" s="16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6"/>
      <c r="AJ806" s="14"/>
      <c r="AK806" s="14"/>
      <c r="AL806" s="14"/>
      <c r="AM806" s="14"/>
    </row>
    <row r="807" spans="1:39" s="15" customFormat="1" x14ac:dyDescent="0.25">
      <c r="A807" s="1"/>
      <c r="B807" s="14"/>
      <c r="C807" s="16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6"/>
      <c r="AJ807" s="14"/>
      <c r="AK807" s="14"/>
      <c r="AL807" s="14"/>
      <c r="AM807" s="14"/>
    </row>
    <row r="808" spans="1:39" s="15" customFormat="1" x14ac:dyDescent="0.25">
      <c r="A808" s="1"/>
      <c r="B808" s="14"/>
      <c r="C808" s="16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6"/>
      <c r="AJ808" s="14"/>
      <c r="AK808" s="14"/>
      <c r="AL808" s="14"/>
      <c r="AM808" s="14"/>
    </row>
    <row r="809" spans="1:39" s="15" customFormat="1" x14ac:dyDescent="0.25">
      <c r="A809" s="1"/>
      <c r="B809" s="14"/>
      <c r="C809" s="16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6"/>
      <c r="AJ809" s="14"/>
      <c r="AK809" s="14"/>
      <c r="AL809" s="14"/>
      <c r="AM809" s="14"/>
    </row>
    <row r="810" spans="1:39" s="15" customFormat="1" x14ac:dyDescent="0.25">
      <c r="A810" s="1"/>
      <c r="B810" s="14"/>
      <c r="C810" s="16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6"/>
      <c r="AJ810" s="14"/>
      <c r="AK810" s="14"/>
      <c r="AL810" s="14"/>
      <c r="AM810" s="14"/>
    </row>
    <row r="811" spans="1:39" s="15" customFormat="1" x14ac:dyDescent="0.25">
      <c r="A811" s="1"/>
      <c r="B811" s="14"/>
      <c r="C811" s="16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</row>
    <row r="812" spans="1:39" s="15" customFormat="1" x14ac:dyDescent="0.25">
      <c r="A812" s="1"/>
      <c r="B812" s="14"/>
      <c r="C812" s="16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</row>
    <row r="813" spans="1:39" s="15" customFormat="1" x14ac:dyDescent="0.25">
      <c r="A813" s="1"/>
      <c r="B813" s="14"/>
      <c r="C813" s="16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</row>
    <row r="814" spans="1:39" s="15" customFormat="1" x14ac:dyDescent="0.25">
      <c r="A814" s="1"/>
      <c r="B814" s="14"/>
      <c r="C814" s="16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</row>
    <row r="815" spans="1:39" s="15" customFormat="1" x14ac:dyDescent="0.25">
      <c r="A815" s="1"/>
      <c r="B815" s="14"/>
      <c r="C815" s="16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</row>
    <row r="816" spans="1:39" s="15" customFormat="1" x14ac:dyDescent="0.25">
      <c r="A816" s="1"/>
      <c r="B816" s="14"/>
      <c r="C816" s="16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</row>
    <row r="817" spans="1:39" s="15" customFormat="1" x14ac:dyDescent="0.25">
      <c r="A817" s="1"/>
      <c r="B817" s="14"/>
      <c r="C817" s="16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</row>
    <row r="818" spans="1:39" s="15" customFormat="1" x14ac:dyDescent="0.25">
      <c r="A818" s="1"/>
      <c r="B818" s="14"/>
      <c r="C818" s="16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</row>
    <row r="819" spans="1:39" s="15" customFormat="1" x14ac:dyDescent="0.25">
      <c r="A819" s="1"/>
      <c r="B819" s="14"/>
      <c r="C819" s="16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</row>
    <row r="820" spans="1:39" s="15" customFormat="1" x14ac:dyDescent="0.25">
      <c r="A820" s="1"/>
      <c r="B820" s="14"/>
      <c r="C820" s="16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</row>
    <row r="821" spans="1:39" s="15" customFormat="1" x14ac:dyDescent="0.25">
      <c r="A821" s="1"/>
      <c r="B821" s="14"/>
      <c r="C821" s="16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</row>
    <row r="822" spans="1:39" s="15" customFormat="1" x14ac:dyDescent="0.25">
      <c r="A822" s="1"/>
      <c r="B822" s="14"/>
      <c r="C822" s="16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</row>
    <row r="823" spans="1:39" s="15" customFormat="1" x14ac:dyDescent="0.25">
      <c r="A823" s="1"/>
      <c r="B823" s="14"/>
      <c r="C823" s="16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</row>
    <row r="824" spans="1:39" s="15" customFormat="1" x14ac:dyDescent="0.25">
      <c r="A824" s="1"/>
      <c r="B824" s="14"/>
      <c r="C824" s="16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</row>
    <row r="825" spans="1:39" s="15" customFormat="1" x14ac:dyDescent="0.25">
      <c r="A825" s="1"/>
      <c r="B825" s="14"/>
      <c r="C825" s="16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</row>
    <row r="826" spans="1:39" s="15" customFormat="1" x14ac:dyDescent="0.25">
      <c r="A826" s="1"/>
      <c r="B826" s="14"/>
      <c r="C826" s="16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</row>
    <row r="827" spans="1:39" s="15" customFormat="1" x14ac:dyDescent="0.25">
      <c r="A827" s="1"/>
      <c r="B827" s="14"/>
      <c r="C827" s="16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</row>
    <row r="828" spans="1:39" s="15" customFormat="1" x14ac:dyDescent="0.25">
      <c r="A828" s="1"/>
      <c r="B828" s="14"/>
      <c r="C828" s="16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</row>
    <row r="829" spans="1:39" s="15" customFormat="1" x14ac:dyDescent="0.25">
      <c r="A829" s="1"/>
      <c r="B829" s="14"/>
      <c r="C829" s="16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</row>
    <row r="830" spans="1:39" s="15" customFormat="1" x14ac:dyDescent="0.25">
      <c r="A830" s="1"/>
      <c r="B830" s="14"/>
      <c r="C830" s="16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</row>
    <row r="831" spans="1:39" s="15" customFormat="1" x14ac:dyDescent="0.25">
      <c r="A831" s="1"/>
      <c r="B831" s="14"/>
      <c r="C831" s="16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</row>
    <row r="832" spans="1:39" s="15" customFormat="1" x14ac:dyDescent="0.25">
      <c r="A832" s="1"/>
      <c r="B832" s="14"/>
      <c r="C832" s="16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</row>
    <row r="833" spans="1:39" s="15" customFormat="1" x14ac:dyDescent="0.25">
      <c r="A833" s="1"/>
      <c r="B833" s="14"/>
      <c r="C833" s="16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</row>
    <row r="834" spans="1:39" s="15" customFormat="1" x14ac:dyDescent="0.25">
      <c r="A834" s="1"/>
      <c r="B834" s="14"/>
      <c r="C834" s="16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</row>
    <row r="835" spans="1:39" s="15" customFormat="1" x14ac:dyDescent="0.25">
      <c r="A835" s="1"/>
      <c r="B835" s="14"/>
      <c r="C835" s="16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</row>
    <row r="836" spans="1:39" s="15" customFormat="1" x14ac:dyDescent="0.25">
      <c r="A836" s="1"/>
      <c r="B836" s="14"/>
      <c r="C836" s="16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</row>
    <row r="837" spans="1:39" s="15" customFormat="1" x14ac:dyDescent="0.25">
      <c r="A837" s="1"/>
      <c r="B837" s="14"/>
      <c r="C837" s="16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</row>
    <row r="838" spans="1:39" s="15" customFormat="1" x14ac:dyDescent="0.25">
      <c r="A838" s="1"/>
      <c r="B838" s="14"/>
      <c r="C838" s="16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</row>
    <row r="839" spans="1:39" s="15" customFormat="1" x14ac:dyDescent="0.25">
      <c r="A839" s="1"/>
      <c r="B839" s="14"/>
      <c r="C839" s="16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</row>
    <row r="840" spans="1:39" s="15" customFormat="1" x14ac:dyDescent="0.25">
      <c r="A840" s="1"/>
      <c r="B840" s="14"/>
      <c r="C840" s="16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</row>
    <row r="841" spans="1:39" s="15" customFormat="1" x14ac:dyDescent="0.25">
      <c r="A841" s="1"/>
      <c r="B841" s="14"/>
      <c r="C841" s="16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</row>
    <row r="842" spans="1:39" s="15" customFormat="1" x14ac:dyDescent="0.25">
      <c r="A842" s="1"/>
      <c r="B842" s="14"/>
      <c r="C842" s="16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</row>
    <row r="843" spans="1:39" s="15" customFormat="1" x14ac:dyDescent="0.25">
      <c r="A843" s="1"/>
      <c r="B843" s="14"/>
      <c r="C843" s="16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</row>
    <row r="844" spans="1:39" s="15" customFormat="1" x14ac:dyDescent="0.25">
      <c r="A844" s="1"/>
      <c r="B844" s="14"/>
      <c r="C844" s="16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</row>
    <row r="845" spans="1:39" s="15" customFormat="1" x14ac:dyDescent="0.25">
      <c r="A845" s="1"/>
      <c r="B845" s="14"/>
      <c r="C845" s="16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</row>
    <row r="846" spans="1:39" s="15" customFormat="1" x14ac:dyDescent="0.25">
      <c r="A846" s="1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</row>
    <row r="847" spans="1:39" s="15" customFormat="1" x14ac:dyDescent="0.25">
      <c r="A847" s="1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</row>
    <row r="848" spans="1:39" s="15" customFormat="1" x14ac:dyDescent="0.25">
      <c r="A848" s="1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</row>
    <row r="849" spans="1:39" s="15" customFormat="1" x14ac:dyDescent="0.25">
      <c r="A849" s="1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</row>
    <row r="850" spans="1:39" s="15" customFormat="1" x14ac:dyDescent="0.25">
      <c r="A850" s="1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</row>
    <row r="851" spans="1:39" s="15" customFormat="1" x14ac:dyDescent="0.25">
      <c r="A851" s="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</row>
    <row r="852" spans="1:39" s="15" customFormat="1" x14ac:dyDescent="0.25">
      <c r="A852" s="1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</row>
    <row r="853" spans="1:39" s="15" customFormat="1" x14ac:dyDescent="0.25">
      <c r="A853" s="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</row>
    <row r="854" spans="1:39" s="15" customFormat="1" x14ac:dyDescent="0.25">
      <c r="A854" s="1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</row>
    <row r="855" spans="1:39" s="15" customFormat="1" x14ac:dyDescent="0.25">
      <c r="A855" s="1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</row>
    <row r="856" spans="1:39" s="15" customFormat="1" x14ac:dyDescent="0.25">
      <c r="A856" s="1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</row>
    <row r="857" spans="1:39" s="15" customFormat="1" x14ac:dyDescent="0.25">
      <c r="A857" s="1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</row>
    <row r="858" spans="1:39" s="15" customFormat="1" x14ac:dyDescent="0.25">
      <c r="A858" s="1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</row>
    <row r="859" spans="1:39" s="15" customFormat="1" x14ac:dyDescent="0.25">
      <c r="A859" s="1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</row>
    <row r="860" spans="1:39" s="15" customFormat="1" x14ac:dyDescent="0.25">
      <c r="A860" s="1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</row>
    <row r="861" spans="1:39" s="15" customFormat="1" x14ac:dyDescent="0.25">
      <c r="A861" s="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</row>
    <row r="862" spans="1:39" s="15" customFormat="1" x14ac:dyDescent="0.25">
      <c r="A862" s="1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</row>
    <row r="863" spans="1:39" s="15" customFormat="1" x14ac:dyDescent="0.25">
      <c r="A863" s="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</row>
    <row r="864" spans="1:39" s="15" customFormat="1" x14ac:dyDescent="0.25">
      <c r="A864" s="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</row>
    <row r="865" spans="1:39" s="15" customFormat="1" x14ac:dyDescent="0.25">
      <c r="A865" s="1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</row>
    <row r="866" spans="1:39" s="15" customFormat="1" x14ac:dyDescent="0.25">
      <c r="A866" s="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</row>
    <row r="867" spans="1:39" s="15" customFormat="1" x14ac:dyDescent="0.25">
      <c r="A867" s="1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</row>
    <row r="868" spans="1:39" s="15" customFormat="1" x14ac:dyDescent="0.25">
      <c r="A868" s="1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</row>
    <row r="869" spans="1:39" s="15" customFormat="1" x14ac:dyDescent="0.25">
      <c r="A869" s="1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</row>
    <row r="870" spans="1:39" s="15" customFormat="1" x14ac:dyDescent="0.25">
      <c r="A870" s="1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</row>
    <row r="871" spans="1:39" s="15" customFormat="1" x14ac:dyDescent="0.25">
      <c r="A871" s="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</row>
    <row r="872" spans="1:39" s="15" customFormat="1" x14ac:dyDescent="0.25">
      <c r="A872" s="1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</row>
    <row r="873" spans="1:39" s="15" customFormat="1" x14ac:dyDescent="0.25">
      <c r="A873" s="1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</row>
    <row r="874" spans="1:39" s="15" customFormat="1" x14ac:dyDescent="0.25">
      <c r="A874" s="1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</row>
    <row r="875" spans="1:39" s="15" customFormat="1" x14ac:dyDescent="0.25">
      <c r="A875" s="1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</row>
    <row r="876" spans="1:39" s="15" customFormat="1" x14ac:dyDescent="0.25">
      <c r="A876" s="1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</row>
    <row r="877" spans="1:39" s="15" customFormat="1" x14ac:dyDescent="0.25">
      <c r="A877" s="1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</row>
    <row r="878" spans="1:39" s="15" customFormat="1" x14ac:dyDescent="0.25">
      <c r="A878" s="1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</row>
    <row r="879" spans="1:39" s="15" customFormat="1" x14ac:dyDescent="0.25">
      <c r="A879" s="1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</row>
    <row r="880" spans="1:39" s="15" customFormat="1" x14ac:dyDescent="0.25">
      <c r="A880" s="1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</row>
    <row r="881" spans="1:39" s="15" customFormat="1" x14ac:dyDescent="0.25">
      <c r="A881" s="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</row>
    <row r="882" spans="1:39" s="15" customFormat="1" x14ac:dyDescent="0.25">
      <c r="A882" s="1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</row>
    <row r="883" spans="1:39" s="15" customFormat="1" x14ac:dyDescent="0.25">
      <c r="A883" s="1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</row>
    <row r="884" spans="1:39" s="15" customFormat="1" x14ac:dyDescent="0.25">
      <c r="A884" s="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</row>
    <row r="885" spans="1:39" s="15" customFormat="1" x14ac:dyDescent="0.25">
      <c r="A885" s="1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</row>
    <row r="886" spans="1:39" s="15" customFormat="1" x14ac:dyDescent="0.25">
      <c r="A886" s="1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</row>
    <row r="887" spans="1:39" s="15" customFormat="1" x14ac:dyDescent="0.25">
      <c r="A887" s="1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</row>
    <row r="888" spans="1:39" s="15" customFormat="1" x14ac:dyDescent="0.25">
      <c r="A888" s="1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</row>
    <row r="889" spans="1:39" s="15" customFormat="1" x14ac:dyDescent="0.25">
      <c r="A889" s="1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</row>
    <row r="890" spans="1:39" x14ac:dyDescent="0.25">
      <c r="A890" s="1"/>
    </row>
    <row r="891" spans="1:39" x14ac:dyDescent="0.25">
      <c r="A891" s="1"/>
    </row>
    <row r="892" spans="1:39" x14ac:dyDescent="0.25">
      <c r="A892" s="1"/>
    </row>
    <row r="893" spans="1:39" x14ac:dyDescent="0.25">
      <c r="A893" s="1"/>
    </row>
    <row r="894" spans="1:39" x14ac:dyDescent="0.25">
      <c r="A894" s="1"/>
    </row>
    <row r="895" spans="1:39" x14ac:dyDescent="0.25">
      <c r="A895" s="1"/>
    </row>
    <row r="896" spans="1:39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</sheetData>
  <autoFilter ref="F4:K790"/>
  <sortState ref="AO8:AO789">
    <sortCondition ref="AO8"/>
  </sortState>
  <mergeCells count="53">
    <mergeCell ref="V4:V5"/>
    <mergeCell ref="U4:U5"/>
    <mergeCell ref="K4:K5"/>
    <mergeCell ref="L4:L5"/>
    <mergeCell ref="M4:M5"/>
    <mergeCell ref="N4:N5"/>
    <mergeCell ref="O4:O5"/>
    <mergeCell ref="AD4:AD5"/>
    <mergeCell ref="AE4:AE5"/>
    <mergeCell ref="AF4:AF5"/>
    <mergeCell ref="AG4:AG5"/>
    <mergeCell ref="AH4:AH5"/>
    <mergeCell ref="AA1:AG1"/>
    <mergeCell ref="A1:Z1"/>
    <mergeCell ref="A2:A5"/>
    <mergeCell ref="B3:B5"/>
    <mergeCell ref="C3:C5"/>
    <mergeCell ref="D3:D5"/>
    <mergeCell ref="E3:E5"/>
    <mergeCell ref="F4:F5"/>
    <mergeCell ref="G4:G5"/>
    <mergeCell ref="H4:H5"/>
    <mergeCell ref="I4:I5"/>
    <mergeCell ref="B2:E2"/>
    <mergeCell ref="Y4:Z4"/>
    <mergeCell ref="AA2:AG2"/>
    <mergeCell ref="AA4:AB4"/>
    <mergeCell ref="J4:J5"/>
    <mergeCell ref="AH3:AK3"/>
    <mergeCell ref="AL3:AM3"/>
    <mergeCell ref="AH1:AM1"/>
    <mergeCell ref="AH2:AM2"/>
    <mergeCell ref="AI4:AI5"/>
    <mergeCell ref="AJ4:AJ5"/>
    <mergeCell ref="AK4:AK5"/>
    <mergeCell ref="AL4:AL5"/>
    <mergeCell ref="AM4:AM5"/>
    <mergeCell ref="F2:K2"/>
    <mergeCell ref="F3:G3"/>
    <mergeCell ref="H3:I3"/>
    <mergeCell ref="J3:K3"/>
    <mergeCell ref="AC4:AC5"/>
    <mergeCell ref="P4:P5"/>
    <mergeCell ref="Q4:Q5"/>
    <mergeCell ref="R4:R5"/>
    <mergeCell ref="S4:S5"/>
    <mergeCell ref="L2:Z2"/>
    <mergeCell ref="L3:O3"/>
    <mergeCell ref="P3:T3"/>
    <mergeCell ref="U3:Z3"/>
    <mergeCell ref="T4:T5"/>
    <mergeCell ref="X4:X5"/>
    <mergeCell ref="W4:W5"/>
  </mergeCells>
  <pageMargins left="0.70866141732283472" right="0.70866141732283472" top="0.39370078740157483" bottom="0.39370078740157483" header="0.31496062992125984" footer="0.31496062992125984"/>
  <pageSetup paperSize="9" scale="35" orientation="landscape" r:id="rId1"/>
  <rowBreaks count="3" manualBreakCount="3">
    <brk id="112" max="40" man="1"/>
    <brk id="136" max="40" man="1"/>
    <brk id="15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2024-04-23T05:10:19Z</dcterms:modified>
</cp:coreProperties>
</file>