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ukovaob\Desktop\20220117\"/>
    </mc:Choice>
  </mc:AlternateContent>
  <bookViews>
    <workbookView xWindow="0" yWindow="0" windowWidth="28800" windowHeight="135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Лист1!$A$1:$R$82</definedName>
  </definedNames>
  <calcPr calcId="162913"/>
</workbook>
</file>

<file path=xl/calcChain.xml><?xml version="1.0" encoding="utf-8"?>
<calcChain xmlns="http://schemas.openxmlformats.org/spreadsheetml/2006/main">
  <c r="M70" i="3" l="1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R34" i="3"/>
  <c r="Q34" i="3"/>
  <c r="M34" i="3"/>
  <c r="O34" i="3" s="1"/>
  <c r="L34" i="3"/>
  <c r="N34" i="3" s="1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R30" i="3" s="1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L20" i="3" s="1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J12" i="3"/>
  <c r="I12" i="3"/>
  <c r="H12" i="3"/>
  <c r="H7" i="3" s="1"/>
  <c r="G12" i="3"/>
  <c r="F12" i="3"/>
  <c r="E12" i="3"/>
  <c r="M12" i="3" s="1"/>
  <c r="D12" i="3"/>
  <c r="M11" i="3"/>
  <c r="L11" i="3"/>
  <c r="M10" i="3"/>
  <c r="L10" i="3"/>
  <c r="M9" i="3"/>
  <c r="L9" i="3"/>
  <c r="K8" i="3"/>
  <c r="J8" i="3"/>
  <c r="J7" i="3" s="1"/>
  <c r="I8" i="3"/>
  <c r="I7" i="3" s="1"/>
  <c r="H8" i="3"/>
  <c r="G8" i="3"/>
  <c r="F8" i="3"/>
  <c r="E8" i="3"/>
  <c r="E7" i="3" s="1"/>
  <c r="D8" i="3"/>
  <c r="D7" i="3" s="1"/>
  <c r="K7" i="3"/>
  <c r="G7" i="3"/>
  <c r="I45" i="1"/>
  <c r="H45" i="1"/>
  <c r="M20" i="3" l="1"/>
  <c r="M23" i="3"/>
  <c r="M50" i="3"/>
  <c r="M53" i="3"/>
  <c r="L23" i="3"/>
  <c r="F7" i="3"/>
  <c r="L8" i="3"/>
  <c r="L12" i="3"/>
  <c r="Q30" i="3"/>
  <c r="L45" i="3"/>
  <c r="L35" i="3"/>
  <c r="L40" i="3"/>
  <c r="L58" i="3"/>
  <c r="L64" i="3"/>
  <c r="L16" i="3"/>
  <c r="M8" i="3"/>
  <c r="M7" i="3" s="1"/>
  <c r="M16" i="3"/>
  <c r="M40" i="3"/>
  <c r="M58" i="3"/>
  <c r="M64" i="3"/>
  <c r="L30" i="3"/>
  <c r="N30" i="3" s="1"/>
  <c r="M30" i="3"/>
  <c r="O30" i="3" s="1"/>
  <c r="I8" i="1"/>
  <c r="R7" i="3" l="1"/>
  <c r="O7" i="3"/>
  <c r="L7" i="3"/>
  <c r="I64" i="1"/>
  <c r="H64" i="1"/>
  <c r="I58" i="1"/>
  <c r="H58" i="1"/>
  <c r="I53" i="1"/>
  <c r="H53" i="1"/>
  <c r="I50" i="1"/>
  <c r="H50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H8" i="1"/>
  <c r="Q7" i="3" l="1"/>
  <c r="N7" i="3"/>
  <c r="I7" i="1"/>
  <c r="E50" i="1" l="1"/>
  <c r="F35" i="1" l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M37" i="1"/>
  <c r="M52" i="1"/>
  <c r="G23" i="1"/>
  <c r="M44" i="1"/>
  <c r="L33" i="1"/>
  <c r="N33" i="1" s="1"/>
  <c r="L31" i="1"/>
  <c r="M27" i="1"/>
  <c r="M67" i="1"/>
  <c r="E68" i="1"/>
  <c r="M68" i="1" s="1"/>
  <c r="D68" i="1"/>
  <c r="L68" i="1" s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K7" i="1"/>
  <c r="J7" i="1"/>
  <c r="G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<sst xmlns="http://schemas.openxmlformats.org/spreadsheetml/2006/main" count="360" uniqueCount="163">
  <si>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</si>
  <si>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</si>
  <si>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</si>
  <si>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</si>
  <si>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</si>
  <si>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</si>
  <si>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</si>
  <si>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</si>
  <si>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</si>
  <si>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</si>
  <si>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</si>
  <si>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</si>
  <si>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</si>
  <si>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</si>
  <si>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</si>
  <si>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</si>
  <si>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</si>
  <si>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</si>
  <si>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</si>
  <si>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</si>
  <si>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</si>
  <si>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</si>
  <si>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</si>
  <si>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</si>
  <si>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</si>
  <si>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</si>
  <si>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</si>
  <si>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</si>
  <si>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</si>
  <si>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</si>
  <si>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</si>
  <si>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</si>
  <si>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</si>
  <si>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</si>
  <si>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</si>
  <si>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</si>
  <si>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</si>
  <si>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</si>
  <si>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</si>
  <si>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</si>
  <si>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</si>
  <si>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</si>
  <si>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</si>
  <si>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</si>
  <si>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</si>
  <si>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</si>
  <si>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</si>
  <si>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</si>
  <si>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</si>
  <si>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</si>
  <si>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</si>
  <si>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</si>
  <si>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</si>
  <si>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</si>
  <si>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</si>
  <si>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</si>
  <si>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</si>
  <si>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</si>
  <si>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</si>
  <si>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</si>
  <si>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</si>
  <si>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</si>
  <si>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</si>
  <si>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</si>
  <si>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</si>
  <si>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</si>
  <si>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</si>
  <si>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</si>
  <si>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</si>
  <si>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</si>
  <si>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</si>
  <si>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</si>
  <si>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</si>
  <si>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</si>
  <si>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</si>
  <si>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</si>
  <si>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</si>
  <si>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</si>
  <si>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</si>
  <si>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</si>
  <si>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</si>
  <si>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</si>
  <si>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</si>
  <si>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</si>
  <si>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</si>
  <si>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</si>
  <si>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</si>
  <si>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</si>
  <si>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</si>
  <si>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</si>
  <si>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</si>
  <si>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</si>
  <si>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</si>
  <si>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</si>
  <si>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</si>
  <si>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</si>
  <si>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</si>
  <si>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</si>
  <si>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</si>
  <si>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</si>
  <si>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</si>
  <si>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</si>
  <si>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</si>
  <si>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</si>
  <si>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</si>
  <si>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</si>
  <si>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</si>
  <si>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</si>
  <si>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</si>
  <si>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</si>
  <si>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</si>
  <si>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</si>
  <si>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</si>
  <si>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</si>
  <si>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</si>
  <si>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</si>
  <si>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</si>
  <si>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</si>
  <si>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</si>
  <si>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</si>
  <si>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</si>
  <si>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</si>
  <si>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</si>
  <si>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</si>
  <si>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</si>
  <si>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</si>
  <si>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</si>
  <si>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</si>
  <si>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</si>
  <si>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</si>
  <si>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</si>
  <si>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</si>
  <si>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</si>
  <si>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</si>
  <si>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</si>
  <si>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</si>
  <si>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</si>
  <si>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</si>
  <si>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</si>
  <si>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</si>
  <si>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</si>
  <si>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</si>
  <si>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</si>
  <si>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</si>
  <si>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</si>
  <si>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</si>
  <si>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</si>
  <si>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</si>
  <si>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</si>
  <si>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</si>
  <si>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</si>
  <si>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</si>
  <si>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</si>
  <si>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</si>
  <si>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</si>
  <si>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</si>
  <si>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 xml:space="preserve">Отчет о реализации муниципальных программ Невьянского городского округа за декабрь 2021 года 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</si>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</sst>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view="pageBreakPreview" zoomScaleSheetLayoutView="100" workbookViewId="0">
      <selection activeCell="K60" sqref="K60"/>
    </sheetView>
  </sheetViews>
  <sheetFormatPr defaultRowHeight="33" customHeight="1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3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4" t="s">
        <v>2</v>
      </c>
      <c r="B4" s="65" t="s">
        <v>3</v>
      </c>
      <c r="C4" s="66" t="s">
        <v>9</v>
      </c>
      <c r="D4" s="65" t="s">
        <v>23</v>
      </c>
      <c r="E4" s="65"/>
      <c r="F4" s="65" t="s">
        <v>24</v>
      </c>
      <c r="G4" s="65"/>
      <c r="H4" s="65" t="s">
        <v>4</v>
      </c>
      <c r="I4" s="65"/>
      <c r="J4" s="65" t="s">
        <v>5</v>
      </c>
      <c r="K4" s="65"/>
      <c r="L4" s="65" t="s">
        <v>6</v>
      </c>
      <c r="M4" s="65"/>
    </row>
    <row r="5" spans="1:21" ht="33" customHeight="1" x14ac:dyDescent="0.25">
      <c r="A5" s="64"/>
      <c r="B5" s="65"/>
      <c r="C5" s="67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64"/>
      <c r="B6" s="65"/>
      <c r="C6" s="68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33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6217.9400000000005</v>
      </c>
      <c r="L7" s="36">
        <f t="shared" si="0"/>
        <v>1824719.95</v>
      </c>
      <c r="M7" s="36">
        <f>SUM(M8+M12+M16+M20+M23+M30+M35+M40+M45+M50+M53+M58+M64+M68+M69+M70)</f>
        <v>1764370.51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58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58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58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L68" si="2">SUM(D10+F10+H10+J10)</f>
        <v>20</v>
      </c>
      <c r="M10" s="40">
        <f t="shared" ref="M10:M23" si="3">SUM(E10+G10+I10+K10)</f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58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10791.439999999999</v>
      </c>
      <c r="I12" s="36">
        <f>SUM(I13:I15)</f>
        <v>10421.970000000001</v>
      </c>
      <c r="J12" s="36">
        <f t="shared" si="4"/>
        <v>0</v>
      </c>
      <c r="K12" s="36">
        <f t="shared" si="4"/>
        <v>0</v>
      </c>
      <c r="L12" s="36">
        <f>SUM(D12+F12+H12+J12)</f>
        <v>10791.439999999999</v>
      </c>
      <c r="M12" s="36">
        <f t="shared" si="3"/>
        <v>10421.970000000001</v>
      </c>
    </row>
    <row r="13" spans="1:21" ht="42.75" x14ac:dyDescent="0.25">
      <c r="A13" s="38" t="s">
        <v>28</v>
      </c>
      <c r="B13" s="39" t="s">
        <v>72</v>
      </c>
      <c r="C13" s="58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3"/>
        <v>6783.8</v>
      </c>
    </row>
    <row r="14" spans="1:21" ht="35.25" customHeight="1" x14ac:dyDescent="0.25">
      <c r="A14" s="38" t="s">
        <v>29</v>
      </c>
      <c r="B14" s="39" t="s">
        <v>73</v>
      </c>
      <c r="C14" s="58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3"/>
        <v>1887.49</v>
      </c>
    </row>
    <row r="15" spans="1:21" ht="49.5" customHeight="1" x14ac:dyDescent="0.25">
      <c r="A15" s="38" t="s">
        <v>30</v>
      </c>
      <c r="B15" s="39" t="s">
        <v>74</v>
      </c>
      <c r="C15" s="58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3"/>
        <v>1750.68</v>
      </c>
    </row>
    <row r="16" spans="1:21" ht="64.5" customHeight="1" x14ac:dyDescent="0.25">
      <c r="A16" s="37">
        <v>3</v>
      </c>
      <c r="B16" s="35" t="s">
        <v>118</v>
      </c>
      <c r="C16" s="58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16226.26</v>
      </c>
      <c r="G16" s="42">
        <f t="shared" si="5"/>
        <v>16226.26</v>
      </c>
      <c r="H16" s="42">
        <f>SUM(H17:H19)</f>
        <v>12983.220000000001</v>
      </c>
      <c r="I16" s="42">
        <f>SUM(I17:I19)</f>
        <v>9825.5299999999988</v>
      </c>
      <c r="J16" s="42">
        <f t="shared" si="5"/>
        <v>0</v>
      </c>
      <c r="K16" s="42">
        <f t="shared" si="5"/>
        <v>0</v>
      </c>
      <c r="L16" s="36">
        <f>SUM(D16+F16+H16+J16)</f>
        <v>29209.480000000003</v>
      </c>
      <c r="M16" s="36">
        <f t="shared" si="3"/>
        <v>26051.79</v>
      </c>
    </row>
    <row r="17" spans="1:20" ht="47.25" customHeight="1" x14ac:dyDescent="0.25">
      <c r="A17" s="38" t="s">
        <v>31</v>
      </c>
      <c r="B17" s="39" t="s">
        <v>75</v>
      </c>
      <c r="C17" s="58"/>
      <c r="D17" s="43">
        <v>0</v>
      </c>
      <c r="E17" s="43">
        <v>0</v>
      </c>
      <c r="F17" s="43">
        <v>16226.26</v>
      </c>
      <c r="G17" s="43">
        <v>16226.26</v>
      </c>
      <c r="H17" s="43">
        <v>6148.22</v>
      </c>
      <c r="I17" s="43">
        <v>4427.8999999999996</v>
      </c>
      <c r="J17" s="40"/>
      <c r="K17" s="40">
        <v>0</v>
      </c>
      <c r="L17" s="40">
        <f>SUM(D17+F17+H17+J17)</f>
        <v>22374.48</v>
      </c>
      <c r="M17" s="40">
        <f t="shared" si="3"/>
        <v>20654.16</v>
      </c>
    </row>
    <row r="18" spans="1:20" s="18" customFormat="1" ht="28.5" x14ac:dyDescent="0.25">
      <c r="A18" s="44" t="s">
        <v>32</v>
      </c>
      <c r="B18" s="45" t="s">
        <v>76</v>
      </c>
      <c r="C18" s="58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3"/>
        <v>3561.63</v>
      </c>
    </row>
    <row r="19" spans="1:20" ht="33" customHeight="1" x14ac:dyDescent="0.25">
      <c r="A19" s="38" t="s">
        <v>33</v>
      </c>
      <c r="B19" s="39" t="s">
        <v>77</v>
      </c>
      <c r="C19" s="58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3"/>
        <v>1836</v>
      </c>
    </row>
    <row r="20" spans="1:20" ht="71.25" x14ac:dyDescent="0.25">
      <c r="A20" s="37">
        <v>4</v>
      </c>
      <c r="B20" s="35" t="s">
        <v>119</v>
      </c>
      <c r="C20" s="58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86374.99</v>
      </c>
      <c r="I20" s="36">
        <f>SUM(I21:I22)</f>
        <v>78879.17</v>
      </c>
      <c r="J20" s="36">
        <f t="shared" si="6"/>
        <v>0</v>
      </c>
      <c r="K20" s="36">
        <f t="shared" si="6"/>
        <v>0</v>
      </c>
      <c r="L20" s="36">
        <f>SUM(D20+F20+H20+J20)</f>
        <v>86374.99</v>
      </c>
      <c r="M20" s="36">
        <f t="shared" si="3"/>
        <v>78879.17</v>
      </c>
    </row>
    <row r="21" spans="1:20" ht="33" customHeight="1" x14ac:dyDescent="0.25">
      <c r="A21" s="38" t="s">
        <v>34</v>
      </c>
      <c r="B21" s="39" t="s">
        <v>78</v>
      </c>
      <c r="C21" s="58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3"/>
        <v>78207.13</v>
      </c>
    </row>
    <row r="22" spans="1:20" ht="28.5" x14ac:dyDescent="0.25">
      <c r="A22" s="38" t="s">
        <v>35</v>
      </c>
      <c r="B22" s="39" t="s">
        <v>79</v>
      </c>
      <c r="C22" s="58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3"/>
        <v>672.04</v>
      </c>
    </row>
    <row r="23" spans="1:20" ht="75.75" customHeight="1" x14ac:dyDescent="0.25">
      <c r="A23" s="46">
        <v>5</v>
      </c>
      <c r="B23" s="35" t="s">
        <v>120</v>
      </c>
      <c r="C23" s="58" t="s">
        <v>14</v>
      </c>
      <c r="D23" s="36">
        <f>SUM(D24:D29)</f>
        <v>3910.37</v>
      </c>
      <c r="E23" s="36">
        <f t="shared" ref="E23:K23" si="7">SUM(E24:E29)</f>
        <v>3910.37</v>
      </c>
      <c r="F23" s="36">
        <f t="shared" si="7"/>
        <v>1230.03</v>
      </c>
      <c r="G23" s="36">
        <f t="shared" si="7"/>
        <v>1228.24</v>
      </c>
      <c r="H23" s="36">
        <f>SUM(H24:H29)</f>
        <v>107814.62999999999</v>
      </c>
      <c r="I23" s="36">
        <f>SUM(I24:I29)</f>
        <v>102420.68</v>
      </c>
      <c r="J23" s="36">
        <f t="shared" si="7"/>
        <v>0</v>
      </c>
      <c r="K23" s="36">
        <f t="shared" si="7"/>
        <v>0</v>
      </c>
      <c r="L23" s="36">
        <f>SUM(D23+F23+H23+J23)</f>
        <v>112955.02999999998</v>
      </c>
      <c r="M23" s="36">
        <f t="shared" si="3"/>
        <v>107559.29</v>
      </c>
    </row>
    <row r="24" spans="1:20" ht="71.25" x14ac:dyDescent="0.25">
      <c r="A24" s="38" t="s">
        <v>36</v>
      </c>
      <c r="B24" s="39" t="s">
        <v>80</v>
      </c>
      <c r="C24" s="58"/>
      <c r="D24" s="40">
        <v>0</v>
      </c>
      <c r="E24" s="40">
        <v>0</v>
      </c>
      <c r="F24" s="40">
        <v>0</v>
      </c>
      <c r="G24" s="40">
        <v>0</v>
      </c>
      <c r="H24" s="40">
        <v>25893.77</v>
      </c>
      <c r="I24" s="40">
        <v>23237.01</v>
      </c>
      <c r="J24" s="40">
        <v>0</v>
      </c>
      <c r="K24" s="40">
        <v>0</v>
      </c>
      <c r="L24" s="40">
        <f t="shared" si="2"/>
        <v>25893.77</v>
      </c>
      <c r="M24" s="40">
        <f t="shared" ref="M24:M29" si="8">SUM(E24+G24+I24+K24)</f>
        <v>23237.01</v>
      </c>
    </row>
    <row r="25" spans="1:20" ht="42.75" x14ac:dyDescent="0.25">
      <c r="A25" s="38" t="s">
        <v>37</v>
      </c>
      <c r="B25" s="39" t="s">
        <v>81</v>
      </c>
      <c r="C25" s="58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8"/>
        <v>4843.71</v>
      </c>
    </row>
    <row r="26" spans="1:20" ht="57" x14ac:dyDescent="0.25">
      <c r="A26" s="38" t="s">
        <v>38</v>
      </c>
      <c r="B26" s="39" t="s">
        <v>121</v>
      </c>
      <c r="C26" s="58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8"/>
        <v>13561.05</v>
      </c>
    </row>
    <row r="27" spans="1:20" ht="28.5" x14ac:dyDescent="0.25">
      <c r="A27" s="38" t="s">
        <v>39</v>
      </c>
      <c r="B27" s="39" t="s">
        <v>82</v>
      </c>
      <c r="C27" s="58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58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8"/>
        <v>5883.48</v>
      </c>
    </row>
    <row r="29" spans="1:20" ht="35.25" customHeight="1" x14ac:dyDescent="0.25">
      <c r="A29" s="38" t="s">
        <v>41</v>
      </c>
      <c r="B29" s="39" t="s">
        <v>84</v>
      </c>
      <c r="C29" s="58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8"/>
        <v>1348.39</v>
      </c>
    </row>
    <row r="30" spans="1:20" ht="120" customHeight="1" x14ac:dyDescent="0.25">
      <c r="A30" s="46">
        <v>6</v>
      </c>
      <c r="B30" s="35" t="s">
        <v>122</v>
      </c>
      <c r="C30" s="58" t="s">
        <v>15</v>
      </c>
      <c r="D30" s="36">
        <f>SUM(D31:D34)</f>
        <v>243.46</v>
      </c>
      <c r="E30" s="36">
        <f t="shared" ref="E30:K30" si="9">SUM(E31:E34)</f>
        <v>243.46</v>
      </c>
      <c r="F30" s="36">
        <f t="shared" si="9"/>
        <v>1447.84</v>
      </c>
      <c r="G30" s="36">
        <f t="shared" si="9"/>
        <v>1447.84</v>
      </c>
      <c r="H30" s="36">
        <f>SUM(H31:H34)</f>
        <v>13922.79</v>
      </c>
      <c r="I30" s="36">
        <f>SUM(I31:I34)</f>
        <v>11485.439999999999</v>
      </c>
      <c r="J30" s="36">
        <f t="shared" si="9"/>
        <v>7824.96</v>
      </c>
      <c r="K30" s="36">
        <f t="shared" si="9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1.75" customHeight="1" x14ac:dyDescent="0.25">
      <c r="A31" s="38" t="s">
        <v>42</v>
      </c>
      <c r="B31" s="39" t="s">
        <v>85</v>
      </c>
      <c r="C31" s="58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6.5" customHeight="1" x14ac:dyDescent="0.25">
      <c r="A32" s="38" t="s">
        <v>43</v>
      </c>
      <c r="B32" s="39" t="s">
        <v>86</v>
      </c>
      <c r="C32" s="58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ref="M32:M68" si="10">SUM(E32+G32+I32+K32)</f>
        <v>683.98</v>
      </c>
    </row>
    <row r="33" spans="1:19" s="18" customFormat="1" ht="42.75" x14ac:dyDescent="0.25">
      <c r="A33" s="44" t="s">
        <v>44</v>
      </c>
      <c r="B33" s="45" t="s">
        <v>123</v>
      </c>
      <c r="C33" s="58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10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58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10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69" t="s">
        <v>16</v>
      </c>
      <c r="D35" s="36">
        <f>SUM(D36:D39)</f>
        <v>36440.79</v>
      </c>
      <c r="E35" s="36">
        <f t="shared" ref="E35:K35" si="11">SUM(E36:E39)</f>
        <v>36440.79</v>
      </c>
      <c r="F35" s="36">
        <f t="shared" si="11"/>
        <v>594536.46000000008</v>
      </c>
      <c r="G35" s="36">
        <f t="shared" si="11"/>
        <v>593605.61</v>
      </c>
      <c r="H35" s="36">
        <f>SUM(H36:H39)</f>
        <v>402089.98</v>
      </c>
      <c r="I35" s="36">
        <f>SUM(I36:I39)</f>
        <v>400183.76</v>
      </c>
      <c r="J35" s="36">
        <f t="shared" si="11"/>
        <v>0</v>
      </c>
      <c r="K35" s="36">
        <f t="shared" si="11"/>
        <v>0</v>
      </c>
      <c r="L35" s="36">
        <f>SUM(D35+F35+H35+J35)</f>
        <v>1033067.2300000001</v>
      </c>
      <c r="M35" s="36">
        <f t="shared" si="10"/>
        <v>1030230.16</v>
      </c>
    </row>
    <row r="36" spans="1:19" ht="42.75" x14ac:dyDescent="0.25">
      <c r="A36" s="38" t="s">
        <v>46</v>
      </c>
      <c r="B36" s="39" t="s">
        <v>87</v>
      </c>
      <c r="C36" s="69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10"/>
        <v>384076.58999999997</v>
      </c>
    </row>
    <row r="37" spans="1:19" ht="36.75" customHeight="1" x14ac:dyDescent="0.25">
      <c r="A37" s="38" t="s">
        <v>47</v>
      </c>
      <c r="B37" s="39" t="s">
        <v>88</v>
      </c>
      <c r="C37" s="69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10"/>
        <v>534797.77</v>
      </c>
    </row>
    <row r="38" spans="1:19" ht="57" x14ac:dyDescent="0.25">
      <c r="A38" s="38" t="s">
        <v>48</v>
      </c>
      <c r="B38" s="39" t="s">
        <v>89</v>
      </c>
      <c r="C38" s="69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10"/>
        <v>75765.02</v>
      </c>
    </row>
    <row r="39" spans="1:19" ht="57" x14ac:dyDescent="0.25">
      <c r="A39" s="38" t="s">
        <v>49</v>
      </c>
      <c r="B39" s="39" t="s">
        <v>126</v>
      </c>
      <c r="C39" s="69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10"/>
        <v>35590.78</v>
      </c>
    </row>
    <row r="40" spans="1:19" ht="45" x14ac:dyDescent="0.25">
      <c r="A40" s="46">
        <v>8</v>
      </c>
      <c r="B40" s="34" t="s">
        <v>127</v>
      </c>
      <c r="C40" s="58" t="s">
        <v>17</v>
      </c>
      <c r="D40" s="36">
        <f>SUM(D41:D44)</f>
        <v>0</v>
      </c>
      <c r="E40" s="36">
        <f t="shared" ref="E40:K40" si="12">SUM(E41:E44)</f>
        <v>0</v>
      </c>
      <c r="F40" s="36">
        <f t="shared" si="12"/>
        <v>2164.1999999999998</v>
      </c>
      <c r="G40" s="36">
        <f t="shared" si="12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12"/>
        <v>0</v>
      </c>
      <c r="K40" s="36">
        <f t="shared" si="12"/>
        <v>0</v>
      </c>
      <c r="L40" s="36">
        <f>SUM(D40+F40+H40+J40)</f>
        <v>160466.53000000003</v>
      </c>
      <c r="M40" s="36">
        <f t="shared" si="10"/>
        <v>160090.79000000004</v>
      </c>
    </row>
    <row r="41" spans="1:19" ht="42.75" x14ac:dyDescent="0.25">
      <c r="A41" s="38" t="s">
        <v>50</v>
      </c>
      <c r="B41" s="39" t="s">
        <v>128</v>
      </c>
      <c r="C41" s="58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10"/>
        <v>2.6</v>
      </c>
    </row>
    <row r="42" spans="1:19" s="18" customFormat="1" ht="42.75" x14ac:dyDescent="0.25">
      <c r="A42" s="44" t="s">
        <v>51</v>
      </c>
      <c r="B42" s="45" t="s">
        <v>129</v>
      </c>
      <c r="C42" s="58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10"/>
        <v>77325.119999999995</v>
      </c>
    </row>
    <row r="43" spans="1:19" ht="28.5" x14ac:dyDescent="0.25">
      <c r="A43" s="38" t="s">
        <v>52</v>
      </c>
      <c r="B43" s="39" t="s">
        <v>90</v>
      </c>
      <c r="C43" s="58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10"/>
        <v>57500.56</v>
      </c>
    </row>
    <row r="44" spans="1:19" ht="47.25" customHeight="1" x14ac:dyDescent="0.25">
      <c r="A44" s="38" t="s">
        <v>53</v>
      </c>
      <c r="B44" s="39" t="s">
        <v>130</v>
      </c>
      <c r="C44" s="58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10"/>
        <v>25262.51</v>
      </c>
    </row>
    <row r="45" spans="1:19" ht="60" x14ac:dyDescent="0.25">
      <c r="A45" s="46">
        <v>9</v>
      </c>
      <c r="B45" s="34" t="s">
        <v>144</v>
      </c>
      <c r="C45" s="59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6476.47</v>
      </c>
      <c r="I45" s="36">
        <f>SUM(I46:I49)</f>
        <v>6375.8700000000008</v>
      </c>
      <c r="J45" s="36">
        <f t="shared" si="13"/>
        <v>0</v>
      </c>
      <c r="K45" s="36">
        <f t="shared" si="13"/>
        <v>0</v>
      </c>
      <c r="L45" s="36">
        <f>SUM(D45+F45+H45+J45)</f>
        <v>6476.47</v>
      </c>
      <c r="M45" s="36">
        <f t="shared" si="10"/>
        <v>6375.8700000000008</v>
      </c>
    </row>
    <row r="46" spans="1:19" ht="28.5" x14ac:dyDescent="0.25">
      <c r="A46" s="38" t="s">
        <v>54</v>
      </c>
      <c r="B46" s="39" t="s">
        <v>91</v>
      </c>
      <c r="C46" s="60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10"/>
        <v>4848.38</v>
      </c>
    </row>
    <row r="47" spans="1:19" ht="33" customHeight="1" x14ac:dyDescent="0.25">
      <c r="A47" s="38" t="s">
        <v>55</v>
      </c>
      <c r="B47" s="39" t="s">
        <v>92</v>
      </c>
      <c r="C47" s="60"/>
      <c r="D47" s="40">
        <v>0</v>
      </c>
      <c r="E47" s="40">
        <v>0</v>
      </c>
      <c r="F47" s="40">
        <v>0</v>
      </c>
      <c r="G47" s="40">
        <v>0</v>
      </c>
      <c r="H47" s="40">
        <v>398.09</v>
      </c>
      <c r="I47" s="40">
        <v>333.68</v>
      </c>
      <c r="J47" s="40">
        <v>0</v>
      </c>
      <c r="K47" s="40">
        <v>0</v>
      </c>
      <c r="L47" s="40">
        <f t="shared" si="2"/>
        <v>398.09</v>
      </c>
      <c r="M47" s="40">
        <f t="shared" si="10"/>
        <v>333.68</v>
      </c>
    </row>
    <row r="48" spans="1:19" ht="33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10"/>
        <v>1193.81</v>
      </c>
    </row>
    <row r="50" spans="1:15" ht="75" x14ac:dyDescent="0.25">
      <c r="A50" s="46">
        <v>10</v>
      </c>
      <c r="B50" s="34" t="s">
        <v>131</v>
      </c>
      <c r="C50" s="58" t="s">
        <v>19</v>
      </c>
      <c r="D50" s="36">
        <f>SUM(D51:D52)</f>
        <v>17268.53</v>
      </c>
      <c r="E50" s="36">
        <f t="shared" ref="E50:K50" si="14">SUM(E51:E52)</f>
        <v>17017.43</v>
      </c>
      <c r="F50" s="36">
        <f t="shared" si="14"/>
        <v>100520.57</v>
      </c>
      <c r="G50" s="36">
        <f t="shared" si="14"/>
        <v>98408.8</v>
      </c>
      <c r="H50" s="36">
        <f>SUM(H51:H52)</f>
        <v>12711.66</v>
      </c>
      <c r="I50" s="36">
        <f>SUM(I51:I52)</f>
        <v>12124.43</v>
      </c>
      <c r="J50" s="36">
        <f t="shared" si="14"/>
        <v>0</v>
      </c>
      <c r="K50" s="36">
        <f t="shared" si="14"/>
        <v>0</v>
      </c>
      <c r="L50" s="36">
        <f>SUM(D50+F50+H50+J50)</f>
        <v>130500.76000000001</v>
      </c>
      <c r="M50" s="36">
        <f t="shared" si="10"/>
        <v>127550.66</v>
      </c>
    </row>
    <row r="51" spans="1:15" ht="48" customHeight="1" x14ac:dyDescent="0.25">
      <c r="A51" s="38" t="s">
        <v>58</v>
      </c>
      <c r="B51" s="39" t="s">
        <v>132</v>
      </c>
      <c r="C51" s="58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58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10"/>
        <v>115426.23000000001</v>
      </c>
    </row>
    <row r="53" spans="1:15" ht="75" x14ac:dyDescent="0.25">
      <c r="A53" s="46">
        <v>11</v>
      </c>
      <c r="B53" s="34" t="s">
        <v>134</v>
      </c>
      <c r="C53" s="58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25304.9</v>
      </c>
      <c r="G53" s="36">
        <f t="shared" si="15"/>
        <v>304.60000000000002</v>
      </c>
      <c r="H53" s="36">
        <f>SUM(H54:H57)</f>
        <v>86341.03</v>
      </c>
      <c r="I53" s="36">
        <f>SUM(I54:I57)</f>
        <v>85383.4</v>
      </c>
      <c r="J53" s="36">
        <f t="shared" si="15"/>
        <v>0</v>
      </c>
      <c r="K53" s="36">
        <f t="shared" si="15"/>
        <v>0</v>
      </c>
      <c r="L53" s="36">
        <f>SUM(D53+F53+H53+J53)</f>
        <v>111645.93</v>
      </c>
      <c r="M53" s="36">
        <f t="shared" si="10"/>
        <v>85688</v>
      </c>
    </row>
    <row r="54" spans="1:15" ht="28.5" x14ac:dyDescent="0.25">
      <c r="A54" s="38" t="s">
        <v>60</v>
      </c>
      <c r="B54" s="39" t="s">
        <v>95</v>
      </c>
      <c r="C54" s="58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10"/>
        <v>6334.21</v>
      </c>
    </row>
    <row r="55" spans="1:15" ht="57" x14ac:dyDescent="0.25">
      <c r="A55" s="38" t="s">
        <v>61</v>
      </c>
      <c r="B55" s="39" t="s">
        <v>135</v>
      </c>
      <c r="C55" s="58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10"/>
        <v>1276.5800000000002</v>
      </c>
    </row>
    <row r="56" spans="1:15" ht="42.75" x14ac:dyDescent="0.25">
      <c r="A56" s="38" t="s">
        <v>62</v>
      </c>
      <c r="B56" s="39" t="s">
        <v>96</v>
      </c>
      <c r="C56" s="58"/>
      <c r="D56" s="40">
        <v>0</v>
      </c>
      <c r="E56" s="40">
        <v>0</v>
      </c>
      <c r="F56" s="40">
        <v>25000</v>
      </c>
      <c r="G56" s="40">
        <v>0</v>
      </c>
      <c r="H56" s="40">
        <v>56094.18</v>
      </c>
      <c r="I56" s="40">
        <v>55793.2</v>
      </c>
      <c r="J56" s="40">
        <v>0</v>
      </c>
      <c r="K56" s="40">
        <v>0</v>
      </c>
      <c r="L56" s="40">
        <f t="shared" si="2"/>
        <v>81094.179999999993</v>
      </c>
      <c r="M56" s="40">
        <f t="shared" si="10"/>
        <v>55793.2</v>
      </c>
    </row>
    <row r="57" spans="1:15" ht="42.75" x14ac:dyDescent="0.25">
      <c r="A57" s="38" t="s">
        <v>63</v>
      </c>
      <c r="B57" s="39" t="s">
        <v>97</v>
      </c>
      <c r="C57" s="58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10"/>
        <v>22284.010000000002</v>
      </c>
    </row>
    <row r="58" spans="1:15" ht="75" x14ac:dyDescent="0.25">
      <c r="A58" s="46">
        <v>12</v>
      </c>
      <c r="B58" s="48" t="s">
        <v>110</v>
      </c>
      <c r="C58" s="59" t="s">
        <v>21</v>
      </c>
      <c r="D58" s="36">
        <f>SUM(D59:D63)</f>
        <v>306.89999999999998</v>
      </c>
      <c r="E58" s="36">
        <f t="shared" ref="E58:K58" si="16">SUM(E59:E63)</f>
        <v>306.89999999999998</v>
      </c>
      <c r="F58" s="36">
        <f t="shared" si="16"/>
        <v>335.2</v>
      </c>
      <c r="G58" s="36">
        <f t="shared" si="16"/>
        <v>335.2</v>
      </c>
      <c r="H58" s="36">
        <f>SUM(H59:H63)</f>
        <v>5773.03</v>
      </c>
      <c r="I58" s="36">
        <f>SUM(I59:I63)</f>
        <v>5748.07</v>
      </c>
      <c r="J58" s="36">
        <f t="shared" si="16"/>
        <v>771.9</v>
      </c>
      <c r="K58" s="36">
        <f t="shared" si="16"/>
        <v>1431.8</v>
      </c>
      <c r="L58" s="36">
        <f>SUM(D58+F58+H58+J58)</f>
        <v>7187.0299999999988</v>
      </c>
      <c r="M58" s="36">
        <f t="shared" si="10"/>
        <v>7821.97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60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1431.8</v>
      </c>
      <c r="L59" s="40">
        <f t="shared" si="2"/>
        <v>1488</v>
      </c>
      <c r="M59" s="40">
        <f t="shared" si="10"/>
        <v>2147.8999999999996</v>
      </c>
      <c r="N59" s="8"/>
      <c r="O59" s="8"/>
    </row>
    <row r="60" spans="1:15" ht="57" x14ac:dyDescent="0.25">
      <c r="A60" s="38" t="s">
        <v>65</v>
      </c>
      <c r="B60" s="45" t="s">
        <v>106</v>
      </c>
      <c r="C60" s="60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10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10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10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10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58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18009.53</v>
      </c>
      <c r="I64" s="36">
        <f>SUM(I65:I67)</f>
        <v>17931.310000000001</v>
      </c>
      <c r="J64" s="36">
        <f t="shared" si="17"/>
        <v>0</v>
      </c>
      <c r="K64" s="36">
        <f t="shared" si="17"/>
        <v>0</v>
      </c>
      <c r="L64" s="36">
        <f>SUM(D64+F64+H64+J64)</f>
        <v>18009.53</v>
      </c>
      <c r="M64" s="36">
        <f t="shared" si="10"/>
        <v>17931.310000000001</v>
      </c>
    </row>
    <row r="65" spans="1:13" ht="33" customHeight="1" x14ac:dyDescent="0.25">
      <c r="A65" s="44" t="s">
        <v>69</v>
      </c>
      <c r="B65" s="45" t="s">
        <v>98</v>
      </c>
      <c r="C65" s="58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10"/>
        <v>5.89</v>
      </c>
    </row>
    <row r="66" spans="1:13" ht="42.75" x14ac:dyDescent="0.25">
      <c r="A66" s="44" t="s">
        <v>70</v>
      </c>
      <c r="B66" s="45" t="s">
        <v>99</v>
      </c>
      <c r="C66" s="58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10"/>
        <v>1410.42</v>
      </c>
    </row>
    <row r="67" spans="1:13" ht="57" x14ac:dyDescent="0.25">
      <c r="A67" s="44" t="s">
        <v>153</v>
      </c>
      <c r="B67" s="45" t="s">
        <v>112</v>
      </c>
      <c r="C67" s="58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10"/>
        <v>16515</v>
      </c>
    </row>
    <row r="68" spans="1:13" ht="85.5" customHeight="1" x14ac:dyDescent="0.25">
      <c r="A68" s="51" t="s">
        <v>100</v>
      </c>
      <c r="B68" s="48" t="s">
        <v>113</v>
      </c>
      <c r="C68" s="52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10"/>
        <v>2835.99</v>
      </c>
    </row>
    <row r="69" spans="1:13" ht="81" customHeight="1" x14ac:dyDescent="0.25">
      <c r="A69" s="51" t="s">
        <v>102</v>
      </c>
      <c r="B69" s="48" t="s">
        <v>103</v>
      </c>
      <c r="C69" s="52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105" customHeight="1" x14ac:dyDescent="0.25">
      <c r="A70" s="51" t="s">
        <v>138</v>
      </c>
      <c r="B70" s="48" t="s">
        <v>136</v>
      </c>
      <c r="C70" s="52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ht="15.75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ht="15.75" x14ac:dyDescent="0.25">
      <c r="A72" s="14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15"/>
    </row>
    <row r="73" spans="1:13" ht="32.25" customHeight="1" x14ac:dyDescent="0.25">
      <c r="A73" s="14"/>
      <c r="B73" s="57" t="s">
        <v>141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22" t="s">
        <v>140</v>
      </c>
    </row>
    <row r="74" spans="1:13" ht="33.75" customHeight="1" x14ac:dyDescent="0.25">
      <c r="A74" s="14"/>
      <c r="B74" s="57" t="s">
        <v>143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22" t="s">
        <v>142</v>
      </c>
    </row>
    <row r="75" spans="1:13" ht="33" customHeight="1" x14ac:dyDescent="0.25">
      <c r="A75" s="14"/>
      <c r="B75" s="57" t="s">
        <v>146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22" t="s">
        <v>145</v>
      </c>
    </row>
    <row r="76" spans="1:13" s="18" customFormat="1" ht="33" customHeight="1" x14ac:dyDescent="0.25">
      <c r="A76" s="19"/>
      <c r="B76" s="57" t="s">
        <v>149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22" t="s">
        <v>147</v>
      </c>
    </row>
    <row r="77" spans="1:13" ht="31.5" customHeight="1" x14ac:dyDescent="0.25">
      <c r="B77" s="57" t="s">
        <v>150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23" t="s">
        <v>148</v>
      </c>
    </row>
    <row r="78" spans="1:13" ht="33" customHeight="1" x14ac:dyDescent="0.25">
      <c r="B78" s="57" t="s">
        <v>152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23" t="s">
        <v>151</v>
      </c>
    </row>
    <row r="79" spans="1:13" ht="33" customHeight="1" x14ac:dyDescent="0.25">
      <c r="B79" s="57" t="s">
        <v>155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23" t="s">
        <v>154</v>
      </c>
    </row>
    <row r="80" spans="1:13" ht="33" customHeight="1" x14ac:dyDescent="0.25">
      <c r="B80" s="57" t="s">
        <v>158</v>
      </c>
      <c r="C80" s="57"/>
      <c r="D80" s="57"/>
      <c r="E80" s="57"/>
      <c r="F80" s="57"/>
      <c r="G80" s="57"/>
      <c r="H80" s="57"/>
      <c r="I80" s="57"/>
      <c r="J80" s="57"/>
      <c r="K80" s="57"/>
      <c r="L80" s="62"/>
      <c r="M80" s="23" t="s">
        <v>160</v>
      </c>
    </row>
    <row r="81" spans="2:13" ht="33" customHeight="1" x14ac:dyDescent="0.25">
      <c r="B81" s="57" t="s">
        <v>152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23" t="s">
        <v>161</v>
      </c>
    </row>
    <row r="82" spans="2:13" ht="33" customHeight="1" x14ac:dyDescent="0.25">
      <c r="B82" s="57" t="s">
        <v>159</v>
      </c>
      <c r="C82" s="57"/>
      <c r="D82" s="57"/>
      <c r="E82" s="57"/>
      <c r="F82" s="57"/>
      <c r="G82" s="57"/>
      <c r="H82" s="57"/>
      <c r="I82" s="57"/>
      <c r="J82" s="57"/>
      <c r="K82" s="57"/>
      <c r="L82" s="62"/>
      <c r="M82" s="23" t="s">
        <v>162</v>
      </c>
    </row>
  </sheetData>
  <mergeCells count="33">
    <mergeCell ref="B80:L80"/>
    <mergeCell ref="B81:L81"/>
    <mergeCell ref="B82:L82"/>
    <mergeCell ref="B79:L79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9" type="noConversion"/>
  <pageMargins left="0.70866141732283472" right="0.18" top="0.21" bottom="0.53" header="0.17" footer="0.53"/>
  <pageSetup paperSize="9" scale="67" fitToHeight="5" orientation="landscape" r:id="rId1"/>
  <rowBreaks count="3" manualBreakCount="3">
    <brk id="19" max="17" man="1"/>
    <brk id="34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A71" workbookViewId="0">
      <selection activeCell="B73" sqref="B73:M82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4" t="s">
        <v>2</v>
      </c>
      <c r="B4" s="65" t="s">
        <v>3</v>
      </c>
      <c r="C4" s="66" t="s">
        <v>9</v>
      </c>
      <c r="D4" s="65" t="s">
        <v>23</v>
      </c>
      <c r="E4" s="65"/>
      <c r="F4" s="65" t="s">
        <v>24</v>
      </c>
      <c r="G4" s="65"/>
      <c r="H4" s="65" t="s">
        <v>4</v>
      </c>
      <c r="I4" s="65"/>
      <c r="J4" s="65" t="s">
        <v>5</v>
      </c>
      <c r="K4" s="65"/>
      <c r="L4" s="65" t="s">
        <v>6</v>
      </c>
      <c r="M4" s="65"/>
    </row>
    <row r="5" spans="1:21" ht="33" customHeight="1" x14ac:dyDescent="0.25">
      <c r="A5" s="64"/>
      <c r="B5" s="65"/>
      <c r="C5" s="67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5" t="s">
        <v>7</v>
      </c>
      <c r="K5" s="55" t="s">
        <v>8</v>
      </c>
      <c r="L5" s="55" t="s">
        <v>7</v>
      </c>
      <c r="M5" s="55" t="s">
        <v>8</v>
      </c>
      <c r="T5" s="7"/>
      <c r="U5" s="7"/>
    </row>
    <row r="6" spans="1:21" ht="33" customHeight="1" x14ac:dyDescent="0.25">
      <c r="A6" s="64"/>
      <c r="B6" s="65"/>
      <c r="C6" s="68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4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58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58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58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M68" si="2">SUM(D10+F10+H10+J10)</f>
        <v>20</v>
      </c>
      <c r="M10" s="40">
        <f t="shared" si="2"/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58" t="s">
        <v>11</v>
      </c>
      <c r="D12" s="36">
        <f>SUM(D13:D15)</f>
        <v>0</v>
      </c>
      <c r="E12" s="36">
        <f t="shared" ref="E12:K12" si="3">SUM(E13:E15)</f>
        <v>0</v>
      </c>
      <c r="F12" s="36">
        <f t="shared" si="3"/>
        <v>0</v>
      </c>
      <c r="G12" s="36">
        <f t="shared" si="3"/>
        <v>0</v>
      </c>
      <c r="H12" s="36">
        <f>SUM(H13:H15)</f>
        <v>10791.439999999999</v>
      </c>
      <c r="I12" s="36">
        <f>SUM(I13:I15)</f>
        <v>10421.970000000001</v>
      </c>
      <c r="J12" s="36">
        <f t="shared" si="3"/>
        <v>0</v>
      </c>
      <c r="K12" s="36">
        <f t="shared" si="3"/>
        <v>0</v>
      </c>
      <c r="L12" s="36">
        <f>SUM(D12+F12+H12+J12)</f>
        <v>10791.439999999999</v>
      </c>
      <c r="M12" s="36">
        <f t="shared" si="2"/>
        <v>10421.970000000001</v>
      </c>
    </row>
    <row r="13" spans="1:21" ht="42.75" x14ac:dyDescent="0.25">
      <c r="A13" s="38" t="s">
        <v>28</v>
      </c>
      <c r="B13" s="39" t="s">
        <v>72</v>
      </c>
      <c r="C13" s="58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2"/>
        <v>6783.8</v>
      </c>
    </row>
    <row r="14" spans="1:21" ht="35.25" customHeight="1" x14ac:dyDescent="0.25">
      <c r="A14" s="38" t="s">
        <v>29</v>
      </c>
      <c r="B14" s="39" t="s">
        <v>73</v>
      </c>
      <c r="C14" s="58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2"/>
        <v>1887.49</v>
      </c>
    </row>
    <row r="15" spans="1:21" ht="49.5" customHeight="1" x14ac:dyDescent="0.25">
      <c r="A15" s="38" t="s">
        <v>30</v>
      </c>
      <c r="B15" s="39" t="s">
        <v>74</v>
      </c>
      <c r="C15" s="58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2"/>
        <v>1750.68</v>
      </c>
    </row>
    <row r="16" spans="1:21" ht="64.5" customHeight="1" x14ac:dyDescent="0.25">
      <c r="A16" s="37">
        <v>3</v>
      </c>
      <c r="B16" s="35" t="s">
        <v>118</v>
      </c>
      <c r="C16" s="58" t="s">
        <v>12</v>
      </c>
      <c r="D16" s="42">
        <f>SUM(D17:D19)</f>
        <v>0</v>
      </c>
      <c r="E16" s="42">
        <f t="shared" ref="E16:K16" si="4">SUM(E17:E19)</f>
        <v>0</v>
      </c>
      <c r="F16" s="42">
        <f t="shared" si="4"/>
        <v>16226.26</v>
      </c>
      <c r="G16" s="42">
        <f t="shared" si="4"/>
        <v>16226.26</v>
      </c>
      <c r="H16" s="42">
        <f>SUM(H17:H19)</f>
        <v>12983.21</v>
      </c>
      <c r="I16" s="42">
        <f>SUM(I17:I19)</f>
        <v>9825.5299999999988</v>
      </c>
      <c r="J16" s="42">
        <f t="shared" si="4"/>
        <v>0</v>
      </c>
      <c r="K16" s="42">
        <f t="shared" si="4"/>
        <v>0</v>
      </c>
      <c r="L16" s="36">
        <f>SUM(D16+F16+H16+J16)</f>
        <v>29209.47</v>
      </c>
      <c r="M16" s="36">
        <f t="shared" si="2"/>
        <v>26051.79</v>
      </c>
    </row>
    <row r="17" spans="1:20" ht="42.75" x14ac:dyDescent="0.25">
      <c r="A17" s="38" t="s">
        <v>31</v>
      </c>
      <c r="B17" s="39" t="s">
        <v>75</v>
      </c>
      <c r="C17" s="58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2"/>
        <v>20654.16</v>
      </c>
    </row>
    <row r="18" spans="1:20" s="18" customFormat="1" ht="28.5" x14ac:dyDescent="0.25">
      <c r="A18" s="44" t="s">
        <v>32</v>
      </c>
      <c r="B18" s="45" t="s">
        <v>76</v>
      </c>
      <c r="C18" s="58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2"/>
        <v>3561.63</v>
      </c>
    </row>
    <row r="19" spans="1:20" ht="28.5" x14ac:dyDescent="0.25">
      <c r="A19" s="38" t="s">
        <v>33</v>
      </c>
      <c r="B19" s="39" t="s">
        <v>77</v>
      </c>
      <c r="C19" s="58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2"/>
        <v>1836</v>
      </c>
    </row>
    <row r="20" spans="1:20" ht="71.25" x14ac:dyDescent="0.25">
      <c r="A20" s="37">
        <v>4</v>
      </c>
      <c r="B20" s="35" t="s">
        <v>119</v>
      </c>
      <c r="C20" s="58" t="s">
        <v>13</v>
      </c>
      <c r="D20" s="36">
        <f>SUM(D21:D22)</f>
        <v>0</v>
      </c>
      <c r="E20" s="36">
        <f t="shared" ref="E20:K20" si="5">SUM(E21:E22)</f>
        <v>0</v>
      </c>
      <c r="F20" s="36">
        <f t="shared" si="5"/>
        <v>0</v>
      </c>
      <c r="G20" s="36">
        <f t="shared" si="5"/>
        <v>0</v>
      </c>
      <c r="H20" s="36">
        <f>SUM(H21:H22)</f>
        <v>86374.99</v>
      </c>
      <c r="I20" s="36">
        <f>SUM(I21:I22)</f>
        <v>78879.17</v>
      </c>
      <c r="J20" s="36">
        <f t="shared" si="5"/>
        <v>0</v>
      </c>
      <c r="K20" s="36">
        <f t="shared" si="5"/>
        <v>0</v>
      </c>
      <c r="L20" s="36">
        <f>SUM(D20+F20+H20+J20)</f>
        <v>86374.99</v>
      </c>
      <c r="M20" s="36">
        <f t="shared" si="2"/>
        <v>78879.17</v>
      </c>
    </row>
    <row r="21" spans="1:20" ht="28.5" x14ac:dyDescent="0.25">
      <c r="A21" s="38" t="s">
        <v>34</v>
      </c>
      <c r="B21" s="39" t="s">
        <v>78</v>
      </c>
      <c r="C21" s="58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2"/>
        <v>78207.13</v>
      </c>
    </row>
    <row r="22" spans="1:20" ht="28.5" x14ac:dyDescent="0.25">
      <c r="A22" s="38" t="s">
        <v>35</v>
      </c>
      <c r="B22" s="39" t="s">
        <v>79</v>
      </c>
      <c r="C22" s="58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2"/>
        <v>672.04</v>
      </c>
    </row>
    <row r="23" spans="1:20" ht="85.5" x14ac:dyDescent="0.25">
      <c r="A23" s="46">
        <v>5</v>
      </c>
      <c r="B23" s="35" t="s">
        <v>120</v>
      </c>
      <c r="C23" s="58" t="s">
        <v>14</v>
      </c>
      <c r="D23" s="36">
        <f>SUM(D24:D29)</f>
        <v>3910.37</v>
      </c>
      <c r="E23" s="36">
        <f t="shared" ref="E23:K23" si="6">SUM(E24:E29)</f>
        <v>3910.37</v>
      </c>
      <c r="F23" s="36">
        <f t="shared" si="6"/>
        <v>1230.03</v>
      </c>
      <c r="G23" s="36">
        <f t="shared" si="6"/>
        <v>1228.24</v>
      </c>
      <c r="H23" s="36">
        <f>SUM(H24:H29)</f>
        <v>107814.64</v>
      </c>
      <c r="I23" s="36">
        <f>SUM(I24:I29)</f>
        <v>102420.68</v>
      </c>
      <c r="J23" s="36">
        <f t="shared" si="6"/>
        <v>0</v>
      </c>
      <c r="K23" s="36">
        <f t="shared" si="6"/>
        <v>0</v>
      </c>
      <c r="L23" s="36">
        <f>SUM(D23+F23+H23+J23)</f>
        <v>112955.04</v>
      </c>
      <c r="M23" s="36">
        <f t="shared" si="2"/>
        <v>107559.29</v>
      </c>
    </row>
    <row r="24" spans="1:20" ht="71.25" x14ac:dyDescent="0.25">
      <c r="A24" s="38" t="s">
        <v>36</v>
      </c>
      <c r="B24" s="39" t="s">
        <v>80</v>
      </c>
      <c r="C24" s="58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si="2"/>
        <v>23237.01</v>
      </c>
    </row>
    <row r="25" spans="1:20" ht="42.75" x14ac:dyDescent="0.25">
      <c r="A25" s="38" t="s">
        <v>37</v>
      </c>
      <c r="B25" s="39" t="s">
        <v>81</v>
      </c>
      <c r="C25" s="58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2"/>
        <v>4843.71</v>
      </c>
    </row>
    <row r="26" spans="1:20" ht="57" x14ac:dyDescent="0.25">
      <c r="A26" s="38" t="s">
        <v>38</v>
      </c>
      <c r="B26" s="39" t="s">
        <v>121</v>
      </c>
      <c r="C26" s="58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2"/>
        <v>13561.05</v>
      </c>
    </row>
    <row r="27" spans="1:20" ht="28.5" x14ac:dyDescent="0.25">
      <c r="A27" s="38" t="s">
        <v>39</v>
      </c>
      <c r="B27" s="39" t="s">
        <v>82</v>
      </c>
      <c r="C27" s="58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58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2"/>
        <v>5883.48</v>
      </c>
    </row>
    <row r="29" spans="1:20" ht="42.75" x14ac:dyDescent="0.25">
      <c r="A29" s="38" t="s">
        <v>41</v>
      </c>
      <c r="B29" s="39" t="s">
        <v>84</v>
      </c>
      <c r="C29" s="58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2"/>
        <v>1348.39</v>
      </c>
    </row>
    <row r="30" spans="1:20" ht="128.25" x14ac:dyDescent="0.25">
      <c r="A30" s="46">
        <v>6</v>
      </c>
      <c r="B30" s="35" t="s">
        <v>122</v>
      </c>
      <c r="C30" s="58" t="s">
        <v>15</v>
      </c>
      <c r="D30" s="36">
        <f>SUM(D31:D34)</f>
        <v>243.46</v>
      </c>
      <c r="E30" s="36">
        <f t="shared" ref="E30:K30" si="7">SUM(E31:E34)</f>
        <v>243.46</v>
      </c>
      <c r="F30" s="36">
        <f t="shared" si="7"/>
        <v>1447.84</v>
      </c>
      <c r="G30" s="36">
        <f t="shared" si="7"/>
        <v>1447.84</v>
      </c>
      <c r="H30" s="36">
        <f>SUM(H31:H34)</f>
        <v>13922.79</v>
      </c>
      <c r="I30" s="36">
        <f>SUM(I31:I34)</f>
        <v>11485.439999999999</v>
      </c>
      <c r="J30" s="36">
        <f t="shared" si="7"/>
        <v>7824.96</v>
      </c>
      <c r="K30" s="36">
        <f t="shared" si="7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8" t="s">
        <v>42</v>
      </c>
      <c r="B31" s="39" t="s">
        <v>85</v>
      </c>
      <c r="C31" s="58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2.75" x14ac:dyDescent="0.25">
      <c r="A32" s="38" t="s">
        <v>43</v>
      </c>
      <c r="B32" s="39" t="s">
        <v>86</v>
      </c>
      <c r="C32" s="58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si="2"/>
        <v>683.98</v>
      </c>
    </row>
    <row r="33" spans="1:19" s="18" customFormat="1" ht="42.75" x14ac:dyDescent="0.25">
      <c r="A33" s="44" t="s">
        <v>44</v>
      </c>
      <c r="B33" s="45" t="s">
        <v>123</v>
      </c>
      <c r="C33" s="58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58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69" t="s">
        <v>16</v>
      </c>
      <c r="D35" s="36">
        <f>SUM(D36:D39)</f>
        <v>36440.79</v>
      </c>
      <c r="E35" s="36">
        <f t="shared" ref="E35:K35" si="8">SUM(E36:E39)</f>
        <v>36440.79</v>
      </c>
      <c r="F35" s="36">
        <f t="shared" si="8"/>
        <v>594536.46000000008</v>
      </c>
      <c r="G35" s="36">
        <f t="shared" si="8"/>
        <v>593605.61</v>
      </c>
      <c r="H35" s="36">
        <f>SUM(H36:H39)</f>
        <v>402089.98</v>
      </c>
      <c r="I35" s="36">
        <f>SUM(I36:I39)</f>
        <v>400183.76</v>
      </c>
      <c r="J35" s="36">
        <f t="shared" si="8"/>
        <v>0</v>
      </c>
      <c r="K35" s="36">
        <f t="shared" si="8"/>
        <v>0</v>
      </c>
      <c r="L35" s="36">
        <f>SUM(D35+F35+H35+J35)</f>
        <v>1033067.2300000001</v>
      </c>
      <c r="M35" s="36">
        <f t="shared" si="2"/>
        <v>1030230.16</v>
      </c>
    </row>
    <row r="36" spans="1:19" ht="42.75" x14ac:dyDescent="0.25">
      <c r="A36" s="38" t="s">
        <v>46</v>
      </c>
      <c r="B36" s="39" t="s">
        <v>87</v>
      </c>
      <c r="C36" s="69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2"/>
        <v>384076.58999999997</v>
      </c>
    </row>
    <row r="37" spans="1:19" ht="42.75" x14ac:dyDescent="0.25">
      <c r="A37" s="38" t="s">
        <v>47</v>
      </c>
      <c r="B37" s="39" t="s">
        <v>88</v>
      </c>
      <c r="C37" s="69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2"/>
        <v>534797.77</v>
      </c>
    </row>
    <row r="38" spans="1:19" ht="57" x14ac:dyDescent="0.25">
      <c r="A38" s="38" t="s">
        <v>48</v>
      </c>
      <c r="B38" s="39" t="s">
        <v>89</v>
      </c>
      <c r="C38" s="69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2"/>
        <v>75765.02</v>
      </c>
    </row>
    <row r="39" spans="1:19" ht="57" x14ac:dyDescent="0.25">
      <c r="A39" s="38" t="s">
        <v>49</v>
      </c>
      <c r="B39" s="39" t="s">
        <v>126</v>
      </c>
      <c r="C39" s="69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2"/>
        <v>35590.78</v>
      </c>
    </row>
    <row r="40" spans="1:19" ht="45" x14ac:dyDescent="0.25">
      <c r="A40" s="46">
        <v>8</v>
      </c>
      <c r="B40" s="34" t="s">
        <v>127</v>
      </c>
      <c r="C40" s="58" t="s">
        <v>17</v>
      </c>
      <c r="D40" s="36">
        <f>SUM(D41:D44)</f>
        <v>0</v>
      </c>
      <c r="E40" s="36">
        <f t="shared" ref="E40:K40" si="9">SUM(E41:E44)</f>
        <v>0</v>
      </c>
      <c r="F40" s="36">
        <f t="shared" si="9"/>
        <v>2164.1999999999998</v>
      </c>
      <c r="G40" s="36">
        <f t="shared" si="9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9"/>
        <v>0</v>
      </c>
      <c r="K40" s="36">
        <f t="shared" si="9"/>
        <v>0</v>
      </c>
      <c r="L40" s="36">
        <f>SUM(D40+F40+H40+J40)</f>
        <v>160466.53000000003</v>
      </c>
      <c r="M40" s="36">
        <f t="shared" si="2"/>
        <v>160090.79000000004</v>
      </c>
    </row>
    <row r="41" spans="1:19" ht="42.75" x14ac:dyDescent="0.25">
      <c r="A41" s="38" t="s">
        <v>50</v>
      </c>
      <c r="B41" s="39" t="s">
        <v>128</v>
      </c>
      <c r="C41" s="58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2"/>
        <v>2.6</v>
      </c>
    </row>
    <row r="42" spans="1:19" s="18" customFormat="1" ht="42.75" x14ac:dyDescent="0.25">
      <c r="A42" s="44" t="s">
        <v>51</v>
      </c>
      <c r="B42" s="45" t="s">
        <v>129</v>
      </c>
      <c r="C42" s="58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2"/>
        <v>77325.119999999995</v>
      </c>
    </row>
    <row r="43" spans="1:19" ht="28.5" x14ac:dyDescent="0.25">
      <c r="A43" s="38" t="s">
        <v>52</v>
      </c>
      <c r="B43" s="39" t="s">
        <v>90</v>
      </c>
      <c r="C43" s="58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2"/>
        <v>57500.56</v>
      </c>
    </row>
    <row r="44" spans="1:19" ht="42.75" x14ac:dyDescent="0.25">
      <c r="A44" s="38" t="s">
        <v>53</v>
      </c>
      <c r="B44" s="39" t="s">
        <v>130</v>
      </c>
      <c r="C44" s="58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2"/>
        <v>25262.51</v>
      </c>
    </row>
    <row r="45" spans="1:19" ht="60" x14ac:dyDescent="0.25">
      <c r="A45" s="46">
        <v>9</v>
      </c>
      <c r="B45" s="34" t="s">
        <v>144</v>
      </c>
      <c r="C45" s="59" t="s">
        <v>18</v>
      </c>
      <c r="D45" s="36">
        <f t="shared" ref="D45:K45" si="10">SUM(D46:D49)</f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>SUM(H46:H49)</f>
        <v>6476.46</v>
      </c>
      <c r="I45" s="36">
        <f>SUM(I46:I49)</f>
        <v>6375.8700000000008</v>
      </c>
      <c r="J45" s="36">
        <f t="shared" si="10"/>
        <v>0</v>
      </c>
      <c r="K45" s="36">
        <f t="shared" si="10"/>
        <v>0</v>
      </c>
      <c r="L45" s="36">
        <f>SUM(D45+F45+H45+J45)</f>
        <v>6476.46</v>
      </c>
      <c r="M45" s="36">
        <f t="shared" si="2"/>
        <v>6375.8700000000008</v>
      </c>
    </row>
    <row r="46" spans="1:19" ht="28.5" x14ac:dyDescent="0.25">
      <c r="A46" s="38" t="s">
        <v>54</v>
      </c>
      <c r="B46" s="39" t="s">
        <v>91</v>
      </c>
      <c r="C46" s="60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2"/>
        <v>4848.38</v>
      </c>
    </row>
    <row r="47" spans="1:19" ht="28.5" x14ac:dyDescent="0.25">
      <c r="A47" s="38" t="s">
        <v>55</v>
      </c>
      <c r="B47" s="39" t="s">
        <v>92</v>
      </c>
      <c r="C47" s="60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2"/>
        <v>333.68</v>
      </c>
    </row>
    <row r="48" spans="1:19" ht="42.75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2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2"/>
        <v>1193.81</v>
      </c>
    </row>
    <row r="50" spans="1:15" ht="75" x14ac:dyDescent="0.25">
      <c r="A50" s="46">
        <v>10</v>
      </c>
      <c r="B50" s="34" t="s">
        <v>131</v>
      </c>
      <c r="C50" s="58" t="s">
        <v>19</v>
      </c>
      <c r="D50" s="36">
        <f>SUM(D51:D52)</f>
        <v>17268.53</v>
      </c>
      <c r="E50" s="36">
        <f t="shared" ref="E50:K50" si="11">SUM(E51:E52)</f>
        <v>17017.43</v>
      </c>
      <c r="F50" s="36">
        <f t="shared" si="11"/>
        <v>100520.57</v>
      </c>
      <c r="G50" s="36">
        <f t="shared" si="11"/>
        <v>98408.8</v>
      </c>
      <c r="H50" s="36">
        <f>SUM(H51:H52)</f>
        <v>12711.66</v>
      </c>
      <c r="I50" s="36">
        <f>SUM(I51:I52)</f>
        <v>12124.43</v>
      </c>
      <c r="J50" s="36">
        <f t="shared" si="11"/>
        <v>0</v>
      </c>
      <c r="K50" s="36">
        <f t="shared" si="11"/>
        <v>0</v>
      </c>
      <c r="L50" s="36">
        <f>SUM(D50+F50+H50+J50)</f>
        <v>130500.76000000001</v>
      </c>
      <c r="M50" s="36">
        <f t="shared" si="2"/>
        <v>127550.66</v>
      </c>
    </row>
    <row r="51" spans="1:15" ht="57" x14ac:dyDescent="0.25">
      <c r="A51" s="38" t="s">
        <v>58</v>
      </c>
      <c r="B51" s="39" t="s">
        <v>132</v>
      </c>
      <c r="C51" s="58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58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2"/>
        <v>115426.23000000001</v>
      </c>
    </row>
    <row r="53" spans="1:15" ht="75" x14ac:dyDescent="0.25">
      <c r="A53" s="46">
        <v>11</v>
      </c>
      <c r="B53" s="34" t="s">
        <v>134</v>
      </c>
      <c r="C53" s="58" t="s">
        <v>20</v>
      </c>
      <c r="D53" s="36">
        <f>SUM(D54:D57)</f>
        <v>0</v>
      </c>
      <c r="E53" s="36">
        <f t="shared" ref="E53:K53" si="12">SUM(E54:E57)</f>
        <v>0</v>
      </c>
      <c r="F53" s="36">
        <f t="shared" si="12"/>
        <v>25304.9</v>
      </c>
      <c r="G53" s="36">
        <f t="shared" si="12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2"/>
        <v>0</v>
      </c>
      <c r="K53" s="36">
        <f t="shared" si="12"/>
        <v>0</v>
      </c>
      <c r="L53" s="36">
        <f>SUM(D53+F53+H53+J53)</f>
        <v>111645.94</v>
      </c>
      <c r="M53" s="36">
        <f t="shared" si="2"/>
        <v>85688</v>
      </c>
    </row>
    <row r="54" spans="1:15" ht="28.5" x14ac:dyDescent="0.25">
      <c r="A54" s="38" t="s">
        <v>60</v>
      </c>
      <c r="B54" s="39" t="s">
        <v>95</v>
      </c>
      <c r="C54" s="58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2"/>
        <v>6334.21</v>
      </c>
    </row>
    <row r="55" spans="1:15" ht="57" x14ac:dyDescent="0.25">
      <c r="A55" s="38" t="s">
        <v>61</v>
      </c>
      <c r="B55" s="39" t="s">
        <v>135</v>
      </c>
      <c r="C55" s="58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2"/>
        <v>1276.5800000000002</v>
      </c>
    </row>
    <row r="56" spans="1:15" ht="42.75" x14ac:dyDescent="0.25">
      <c r="A56" s="38" t="s">
        <v>62</v>
      </c>
      <c r="B56" s="39" t="s">
        <v>96</v>
      </c>
      <c r="C56" s="58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2"/>
        <v>55793.2</v>
      </c>
    </row>
    <row r="57" spans="1:15" ht="42.75" x14ac:dyDescent="0.25">
      <c r="A57" s="38" t="s">
        <v>63</v>
      </c>
      <c r="B57" s="39" t="s">
        <v>97</v>
      </c>
      <c r="C57" s="58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2"/>
        <v>22284.010000000002</v>
      </c>
    </row>
    <row r="58" spans="1:15" ht="75" x14ac:dyDescent="0.25">
      <c r="A58" s="46">
        <v>12</v>
      </c>
      <c r="B58" s="48" t="s">
        <v>110</v>
      </c>
      <c r="C58" s="59" t="s">
        <v>21</v>
      </c>
      <c r="D58" s="36">
        <f>SUM(D59:D63)</f>
        <v>306.89999999999998</v>
      </c>
      <c r="E58" s="36">
        <f t="shared" ref="E58:K58" si="13">SUM(E59:E63)</f>
        <v>306.89999999999998</v>
      </c>
      <c r="F58" s="36">
        <f t="shared" si="13"/>
        <v>335.2</v>
      </c>
      <c r="G58" s="36">
        <f t="shared" si="13"/>
        <v>335.2</v>
      </c>
      <c r="H58" s="36">
        <f>SUM(H59:H63)</f>
        <v>5773.03</v>
      </c>
      <c r="I58" s="36">
        <f>SUM(I59:I63)</f>
        <v>5748.07</v>
      </c>
      <c r="J58" s="36">
        <f t="shared" si="13"/>
        <v>771.9</v>
      </c>
      <c r="K58" s="36">
        <f t="shared" si="13"/>
        <v>0</v>
      </c>
      <c r="L58" s="36">
        <f>SUM(D58+F58+H58+J58)</f>
        <v>7187.0299999999988</v>
      </c>
      <c r="M58" s="36">
        <f t="shared" si="2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60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2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60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2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2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2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2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58" t="s">
        <v>22</v>
      </c>
      <c r="D64" s="36">
        <f>SUM(D65:D67)</f>
        <v>0</v>
      </c>
      <c r="E64" s="36">
        <f t="shared" ref="E64:K64" si="14">SUM(E65:E67)</f>
        <v>0</v>
      </c>
      <c r="F64" s="36">
        <f t="shared" si="14"/>
        <v>0</v>
      </c>
      <c r="G64" s="36">
        <f t="shared" si="14"/>
        <v>0</v>
      </c>
      <c r="H64" s="36">
        <f>SUM(H65:H67)</f>
        <v>18009.53</v>
      </c>
      <c r="I64" s="36">
        <f>SUM(I65:I67)</f>
        <v>17931.310000000001</v>
      </c>
      <c r="J64" s="36">
        <f t="shared" si="14"/>
        <v>0</v>
      </c>
      <c r="K64" s="36">
        <f t="shared" si="14"/>
        <v>0</v>
      </c>
      <c r="L64" s="36">
        <f>SUM(D64+F64+H64+J64)</f>
        <v>18009.53</v>
      </c>
      <c r="M64" s="36">
        <f t="shared" si="2"/>
        <v>17931.310000000001</v>
      </c>
    </row>
    <row r="65" spans="1:13" ht="28.5" x14ac:dyDescent="0.25">
      <c r="A65" s="44" t="s">
        <v>69</v>
      </c>
      <c r="B65" s="45" t="s">
        <v>98</v>
      </c>
      <c r="C65" s="58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2"/>
        <v>5.89</v>
      </c>
    </row>
    <row r="66" spans="1:13" ht="42.75" x14ac:dyDescent="0.25">
      <c r="A66" s="44" t="s">
        <v>70</v>
      </c>
      <c r="B66" s="45" t="s">
        <v>99</v>
      </c>
      <c r="C66" s="58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2"/>
        <v>1410.42</v>
      </c>
    </row>
    <row r="67" spans="1:13" ht="57" x14ac:dyDescent="0.25">
      <c r="A67" s="44" t="s">
        <v>153</v>
      </c>
      <c r="B67" s="45" t="s">
        <v>112</v>
      </c>
      <c r="C67" s="58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2"/>
        <v>16515</v>
      </c>
    </row>
    <row r="68" spans="1:13" ht="75" x14ac:dyDescent="0.25">
      <c r="A68" s="51" t="s">
        <v>100</v>
      </c>
      <c r="B68" s="48" t="s">
        <v>113</v>
      </c>
      <c r="C68" s="56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2"/>
        <v>2835.99</v>
      </c>
    </row>
    <row r="69" spans="1:13" ht="75" x14ac:dyDescent="0.25">
      <c r="A69" s="51" t="s">
        <v>102</v>
      </c>
      <c r="B69" s="48" t="s">
        <v>103</v>
      </c>
      <c r="C69" s="56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90" x14ac:dyDescent="0.25">
      <c r="A70" s="51" t="s">
        <v>138</v>
      </c>
      <c r="B70" s="48" t="s">
        <v>136</v>
      </c>
      <c r="C70" s="56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15"/>
    </row>
    <row r="73" spans="1:13" ht="42" customHeight="1" x14ac:dyDescent="0.25">
      <c r="A73" s="14"/>
      <c r="B73" s="57" t="s">
        <v>141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22" t="s">
        <v>140</v>
      </c>
    </row>
    <row r="74" spans="1:13" ht="42" customHeight="1" x14ac:dyDescent="0.25">
      <c r="A74" s="14"/>
      <c r="B74" s="57" t="s">
        <v>143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22" t="s">
        <v>142</v>
      </c>
    </row>
    <row r="75" spans="1:13" ht="42" customHeight="1" x14ac:dyDescent="0.25">
      <c r="A75" s="14"/>
      <c r="B75" s="57" t="s">
        <v>146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22" t="s">
        <v>145</v>
      </c>
    </row>
    <row r="76" spans="1:13" s="18" customFormat="1" ht="42" customHeight="1" x14ac:dyDescent="0.25">
      <c r="A76" s="19"/>
      <c r="B76" s="57" t="s">
        <v>149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22" t="s">
        <v>147</v>
      </c>
    </row>
    <row r="77" spans="1:13" ht="42" customHeight="1" x14ac:dyDescent="0.25">
      <c r="B77" s="57" t="s">
        <v>150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23" t="s">
        <v>148</v>
      </c>
    </row>
    <row r="78" spans="1:13" ht="42" customHeight="1" x14ac:dyDescent="0.25">
      <c r="B78" s="57" t="s">
        <v>152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23" t="s">
        <v>151</v>
      </c>
    </row>
    <row r="79" spans="1:13" ht="42" customHeight="1" x14ac:dyDescent="0.25">
      <c r="B79" s="57" t="s">
        <v>155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23" t="s">
        <v>154</v>
      </c>
    </row>
    <row r="80" spans="1:13" ht="38.25" customHeight="1" x14ac:dyDescent="0.25">
      <c r="B80" s="57" t="s">
        <v>158</v>
      </c>
      <c r="C80" s="57"/>
      <c r="D80" s="57"/>
      <c r="E80" s="57"/>
      <c r="F80" s="57"/>
      <c r="G80" s="57"/>
      <c r="H80" s="57"/>
      <c r="I80" s="57"/>
      <c r="J80" s="57"/>
      <c r="K80" s="57"/>
      <c r="L80" s="62"/>
      <c r="M80" s="23" t="s">
        <v>160</v>
      </c>
    </row>
    <row r="81" spans="2:13" ht="42" customHeight="1" x14ac:dyDescent="0.25">
      <c r="B81" s="57" t="s">
        <v>152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23" t="s">
        <v>161</v>
      </c>
    </row>
    <row r="82" spans="2:13" ht="43.5" customHeight="1" x14ac:dyDescent="0.25">
      <c r="B82" s="57" t="s">
        <v>159</v>
      </c>
      <c r="C82" s="57"/>
      <c r="D82" s="57"/>
      <c r="E82" s="57"/>
      <c r="F82" s="57"/>
      <c r="G82" s="57"/>
      <c r="H82" s="57"/>
      <c r="I82" s="57"/>
      <c r="J82" s="57"/>
      <c r="K82" s="57"/>
      <c r="L82" s="62"/>
      <c r="M82" s="23" t="s">
        <v>162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Olga B. Korukova</cp:lastModifiedBy>
  <cp:lastPrinted>2022-01-12T10:39:48Z</cp:lastPrinted>
  <dcterms:created xsi:type="dcterms:W3CDTF">2015-10-02T05:38:20Z</dcterms:created>
  <dcterms:modified xsi:type="dcterms:W3CDTF">2022-01-17T08:44:59Z</dcterms:modified>
</cp:coreProperties>
</file>