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4525"/>
</workbook>
</file>

<file path=xl/calcChain.xml><?xml version="1.0" encoding="utf-8"?>
<calcChain xmlns="http://schemas.openxmlformats.org/spreadsheetml/2006/main">
  <c r="L33" i="1" l="1"/>
  <c r="L31" i="1" l="1"/>
  <c r="M44" i="1"/>
  <c r="M27" i="1"/>
  <c r="M11" i="1"/>
  <c r="G8" i="1"/>
  <c r="I8" i="1"/>
  <c r="M68" i="1"/>
  <c r="L11" i="1"/>
  <c r="H8" i="1"/>
  <c r="K69" i="1"/>
  <c r="J69" i="1"/>
  <c r="I69" i="1"/>
  <c r="G69" i="1"/>
  <c r="E69" i="1"/>
  <c r="D69" i="1"/>
  <c r="M32" i="1"/>
  <c r="L27" i="1"/>
  <c r="L17" i="1"/>
  <c r="M69" i="1" l="1"/>
  <c r="L69" i="1"/>
  <c r="I16" i="1"/>
  <c r="I45" i="1" l="1"/>
  <c r="F54" i="1" l="1"/>
  <c r="D16" i="1"/>
  <c r="M67" i="1"/>
  <c r="M66" i="1"/>
  <c r="M64" i="1"/>
  <c r="M63" i="1"/>
  <c r="M62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3" i="1"/>
  <c r="M42" i="1"/>
  <c r="M41" i="1"/>
  <c r="M39" i="1"/>
  <c r="M38" i="1"/>
  <c r="M37" i="1"/>
  <c r="M36" i="1"/>
  <c r="M34" i="1"/>
  <c r="M33" i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G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M8" i="1" l="1"/>
  <c r="F7" i="1"/>
  <c r="D7" i="1"/>
  <c r="L8" i="1"/>
  <c r="J7" i="1"/>
  <c r="K7" i="1"/>
  <c r="E7" i="1"/>
  <c r="I7" i="1"/>
  <c r="G7" i="1"/>
  <c r="H7" i="1"/>
  <c r="M12" i="1"/>
  <c r="M16" i="1"/>
  <c r="M20" i="1"/>
  <c r="M23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<sst xmlns="http://schemas.openxmlformats.org/spreadsheetml/2006/main" count="156" uniqueCount="139">
  <si>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</si>
  <si>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</si>
  <si>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</si>
  <si>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</si>
  <si>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</si>
  <si>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</si>
  <si>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</si>
  <si>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</si>
  <si>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</si>
  <si>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</si>
  <si>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</si>
  <si>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</si>
  <si>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</si>
  <si>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</si>
  <si>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</si>
  <si>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</si>
  <si>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</si>
  <si>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</si>
  <si>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</si>
  <si>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</si>
  <si>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</si>
  <si>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</si>
  <si>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</si>
  <si>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</si>
  <si>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</si>
  <si>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</si>
  <si>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</si>
  <si>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</si>
  <si>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</si>
  <si>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</si>
  <si>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</si>
  <si>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</si>
  <si>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</si>
  <si>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</si>
  <si>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</si>
  <si>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</si>
  <si>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</si>
  <si>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</si>
  <si>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</si>
  <si>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</si>
  <si>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</si>
  <si>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</si>
  <si>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</si>
  <si>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</si>
  <si>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</si>
  <si>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</si>
  <si>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</si>
  <si>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</si>
  <si>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</si>
  <si>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</si>
  <si>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</si>
  <si>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</si>
  <si>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</si>
  <si>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</si>
  <si>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</si>
  <si>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</si>
  <si>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</si>
  <si>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</si>
  <si>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</si>
  <si>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</si>
  <si>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</si>
  <si>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</si>
  <si>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</si>
  <si>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</si>
  <si>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</si>
  <si>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</si>
  <si>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</si>
  <si>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</si>
  <si>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</si>
  <si>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</si>
  <si>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</si>
  <si>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</si>
  <si>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</si>
  <si>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</si>
  <si>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</si>
  <si>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</si>
  <si>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</si>
  <si>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</si>
  <si>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</si>
  <si>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</si>
  <si>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</si>
  <si>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</si>
  <si>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</si>
  <si>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</si>
  <si>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</si>
  <si>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</si>
  <si>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</si>
  <si>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</si>
  <si>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</si>
  <si>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</si>
  <si>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</si>
  <si>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</si>
  <si>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</si>
  <si>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</si>
  <si>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</si>
  <si>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</si>
  <si>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</si>
  <si>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</si>
  <si>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</si>
  <si>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</si>
  <si>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</si>
  <si>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</si>
  <si>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</si>
  <si>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</si>
  <si>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</si>
  <si>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</si>
  <si>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</si>
  <si>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</si>
  <si>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</si>
  <si>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</si>
  <si>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</si>
  <si>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</si>
  <si>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</si>
  <si>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</si>
  <si>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</si>
  <si>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</si>
  <si>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</si>
  <si>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</si>
  <si>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</si>
  <si>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</si>
  <si>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</si>
  <si>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</si>
  <si>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</si>
  <si>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</si>
  <si>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</si>
  <si>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</si>
  <si>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</si>
  <si>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</si>
  <si>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</si>
  <si>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</si>
  <si>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</si>
  <si>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</si>
  <si>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</si>
  <si>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</si>
  <si>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</si>
  <si>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</si>
  <si>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</si>
  <si>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</si>
  <si>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июль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</si>
</sst>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33" sqref="N33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3.85546875" style="18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16.5" customHeight="1" x14ac:dyDescent="0.25"/>
    <row r="2" spans="1:16" ht="17.25" customHeight="1" x14ac:dyDescent="0.25">
      <c r="A2" s="43" t="s">
        <v>138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15" customHeight="1" x14ac:dyDescent="0.25">
      <c r="M3" s="1" t="s">
        <v>2</v>
      </c>
    </row>
    <row r="4" spans="1:16" ht="33" customHeight="1" x14ac:dyDescent="0.25">
      <c r="A4" s="44" t="s">
        <v>3</v>
      </c>
      <c r="B4" s="45" t="s">
        <v>4</v>
      </c>
      <c r="C4" s="46" t="s">
        <v>10</v>
      </c>
      <c r="D4" s="45" t="s">
        <v>24</v>
      </c>
      <c r="E4" s="45"/>
      <c r="F4" s="45" t="s">
        <v>25</v>
      </c>
      <c r="G4" s="45"/>
      <c r="H4" s="45" t="s">
        <v>5</v>
      </c>
      <c r="I4" s="45"/>
      <c r="J4" s="45" t="s">
        <v>6</v>
      </c>
      <c r="K4" s="45"/>
      <c r="L4" s="45" t="s">
        <v>7</v>
      </c>
      <c r="M4" s="45"/>
    </row>
    <row r="5" spans="1:16" ht="33" customHeight="1" x14ac:dyDescent="0.25">
      <c r="A5" s="44"/>
      <c r="B5" s="45"/>
      <c r="C5" s="47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 x14ac:dyDescent="0.25">
      <c r="A6" s="44"/>
      <c r="B6" s="45"/>
      <c r="C6" s="48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 x14ac:dyDescent="0.25">
      <c r="A7" s="8"/>
      <c r="B7" s="15" t="s">
        <v>0</v>
      </c>
      <c r="C7" s="16"/>
      <c r="D7" s="23">
        <f t="shared" ref="D7:G7" si="0">SUM(D8+D12+D16+D20+D23+D30+D35+D40+D45+D51+D54+D59+D65+D69)</f>
        <v>18800.7</v>
      </c>
      <c r="E7" s="23">
        <f t="shared" si="0"/>
        <v>10466.450000000001</v>
      </c>
      <c r="F7" s="23">
        <f t="shared" si="0"/>
        <v>631284.01999999979</v>
      </c>
      <c r="G7" s="23">
        <f t="shared" si="0"/>
        <v>345315.45000000007</v>
      </c>
      <c r="H7" s="23">
        <f>SUM(H8+H12+H16+H20+H23+H30+H35+H40+H45+H51+H54+H59+H65+H69)</f>
        <v>851252.09999999986</v>
      </c>
      <c r="I7" s="23">
        <f t="shared" ref="I7:M7" si="1">SUM(I8+I12+I16+I20+I23+I30+I35+I40+I45+I51+I54+I59+I65+I69)</f>
        <v>417515.36</v>
      </c>
      <c r="J7" s="23">
        <f t="shared" si="1"/>
        <v>7544.16</v>
      </c>
      <c r="K7" s="23">
        <f t="shared" si="1"/>
        <v>0</v>
      </c>
      <c r="L7" s="23">
        <f>SUM(L8+L12+L16+L20+L23+L30+L35+L40+L45+L51+L54+L59+L65+L69)</f>
        <v>1508880.9800000002</v>
      </c>
      <c r="M7" s="23">
        <f t="shared" si="1"/>
        <v>773297.26000000013</v>
      </c>
      <c r="N7" s="29"/>
      <c r="O7" s="5"/>
      <c r="P7" s="5"/>
    </row>
    <row r="8" spans="1:16" ht="71.25" x14ac:dyDescent="0.25">
      <c r="A8" s="14">
        <v>1</v>
      </c>
      <c r="B8" s="12" t="s">
        <v>122</v>
      </c>
      <c r="C8" s="39" t="s">
        <v>11</v>
      </c>
      <c r="D8" s="23">
        <f>SUM(D9:D11)</f>
        <v>225.2</v>
      </c>
      <c r="E8" s="23">
        <f t="shared" ref="E8:M8" si="2">SUM(E9:E11)</f>
        <v>131.26</v>
      </c>
      <c r="F8" s="23">
        <f t="shared" si="2"/>
        <v>380.7</v>
      </c>
      <c r="G8" s="23">
        <f t="shared" si="2"/>
        <v>147.75</v>
      </c>
      <c r="H8" s="23">
        <f>SUM(H9:H11)</f>
        <v>57330.86</v>
      </c>
      <c r="I8" s="23">
        <f t="shared" si="2"/>
        <v>28421.52</v>
      </c>
      <c r="J8" s="23">
        <f t="shared" si="2"/>
        <v>0</v>
      </c>
      <c r="K8" s="23">
        <f t="shared" si="2"/>
        <v>0</v>
      </c>
      <c r="L8" s="23">
        <f>SUM(L9:L11)</f>
        <v>57936.76</v>
      </c>
      <c r="M8" s="23">
        <f t="shared" si="2"/>
        <v>28700.53</v>
      </c>
    </row>
    <row r="9" spans="1:16" ht="30" x14ac:dyDescent="0.25">
      <c r="A9" s="9" t="s">
        <v>26</v>
      </c>
      <c r="B9" s="7" t="s">
        <v>74</v>
      </c>
      <c r="C9" s="39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75.540000000000006</v>
      </c>
      <c r="J9" s="20">
        <v>0</v>
      </c>
      <c r="K9" s="20">
        <v>0</v>
      </c>
      <c r="L9" s="20">
        <f>SUM(D9+F9+H9+J9)</f>
        <v>174.2</v>
      </c>
      <c r="M9" s="20">
        <f>SUM(E9+G9+I9+K9)</f>
        <v>75.540000000000006</v>
      </c>
    </row>
    <row r="10" spans="1:16" ht="45" x14ac:dyDescent="0.25">
      <c r="A10" s="9" t="s">
        <v>27</v>
      </c>
      <c r="B10" s="7" t="s">
        <v>75</v>
      </c>
      <c r="C10" s="3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" si="4">SUM(E10+G10+I10+K10)</f>
        <v>0</v>
      </c>
    </row>
    <row r="11" spans="1:16" ht="75" x14ac:dyDescent="0.25">
      <c r="A11" s="9" t="s">
        <v>28</v>
      </c>
      <c r="B11" s="7" t="s">
        <v>76</v>
      </c>
      <c r="C11" s="4"/>
      <c r="D11" s="20">
        <v>225.2</v>
      </c>
      <c r="E11" s="20">
        <v>131.26</v>
      </c>
      <c r="F11" s="20">
        <v>380.7</v>
      </c>
      <c r="G11" s="20">
        <v>147.75</v>
      </c>
      <c r="H11" s="22">
        <v>57136.66</v>
      </c>
      <c r="I11" s="22">
        <v>28345.98</v>
      </c>
      <c r="J11" s="20">
        <v>0</v>
      </c>
      <c r="K11" s="20">
        <v>0</v>
      </c>
      <c r="L11" s="20">
        <f>SUM(D11+F11+H11+J11)</f>
        <v>57742.560000000005</v>
      </c>
      <c r="M11" s="20">
        <f>SUM(E11+G11+I11+K11)</f>
        <v>28624.989999999998</v>
      </c>
    </row>
    <row r="12" spans="1:16" ht="71.25" x14ac:dyDescent="0.25">
      <c r="A12" s="14">
        <v>2</v>
      </c>
      <c r="B12" s="12" t="s">
        <v>123</v>
      </c>
      <c r="C12" s="39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9455.76</v>
      </c>
      <c r="I12" s="23">
        <f t="shared" si="5"/>
        <v>4361.22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9455.76</v>
      </c>
      <c r="M12" s="23">
        <f t="shared" ref="M12:M65" si="7">SUM(E12+G12+I12+K12)</f>
        <v>4361.22</v>
      </c>
    </row>
    <row r="13" spans="1:16" ht="45" x14ac:dyDescent="0.25">
      <c r="A13" s="9" t="s">
        <v>29</v>
      </c>
      <c r="B13" s="7" t="s">
        <v>77</v>
      </c>
      <c r="C13" s="39"/>
      <c r="D13" s="20">
        <v>0</v>
      </c>
      <c r="E13" s="20">
        <v>0</v>
      </c>
      <c r="F13" s="20">
        <v>0</v>
      </c>
      <c r="G13" s="20">
        <v>0</v>
      </c>
      <c r="H13" s="22">
        <v>5621.37</v>
      </c>
      <c r="I13" s="22">
        <v>3132.9</v>
      </c>
      <c r="J13" s="20">
        <v>0</v>
      </c>
      <c r="K13" s="20">
        <v>0</v>
      </c>
      <c r="L13" s="20">
        <f t="shared" si="3"/>
        <v>5621.37</v>
      </c>
      <c r="M13" s="20">
        <f>SUM(E13+G13+I13+K13)</f>
        <v>3132.9</v>
      </c>
    </row>
    <row r="14" spans="1:16" ht="35.25" customHeight="1" x14ac:dyDescent="0.25">
      <c r="A14" s="9" t="s">
        <v>30</v>
      </c>
      <c r="B14" s="7" t="s">
        <v>78</v>
      </c>
      <c r="C14" s="39"/>
      <c r="D14" s="20">
        <v>0</v>
      </c>
      <c r="E14" s="20">
        <v>0</v>
      </c>
      <c r="F14" s="20">
        <v>0</v>
      </c>
      <c r="G14" s="20">
        <v>0</v>
      </c>
      <c r="H14" s="22">
        <v>2269.16</v>
      </c>
      <c r="I14" s="22">
        <v>307.19</v>
      </c>
      <c r="J14" s="20">
        <v>0</v>
      </c>
      <c r="K14" s="20">
        <v>0</v>
      </c>
      <c r="L14" s="20">
        <f t="shared" si="3"/>
        <v>2269.16</v>
      </c>
      <c r="M14" s="20">
        <f>SUM(E14+G14+I14+K14)</f>
        <v>307.19</v>
      </c>
    </row>
    <row r="15" spans="1:16" ht="49.5" customHeight="1" x14ac:dyDescent="0.25">
      <c r="A15" s="9" t="s">
        <v>31</v>
      </c>
      <c r="B15" s="7" t="s">
        <v>79</v>
      </c>
      <c r="C15" s="39"/>
      <c r="D15" s="20">
        <v>0</v>
      </c>
      <c r="E15" s="20">
        <v>0</v>
      </c>
      <c r="F15" s="20">
        <v>0</v>
      </c>
      <c r="G15" s="20">
        <v>0</v>
      </c>
      <c r="H15" s="22">
        <v>1565.23</v>
      </c>
      <c r="I15" s="22">
        <v>921.13</v>
      </c>
      <c r="J15" s="20">
        <v>0</v>
      </c>
      <c r="K15" s="20">
        <v>0</v>
      </c>
      <c r="L15" s="20">
        <f t="shared" si="3"/>
        <v>1565.23</v>
      </c>
      <c r="M15" s="20">
        <f>SUM(E15+G15+I15+K15)</f>
        <v>921.13</v>
      </c>
    </row>
    <row r="16" spans="1:16" ht="64.5" customHeight="1" x14ac:dyDescent="0.25">
      <c r="A16" s="14">
        <v>3</v>
      </c>
      <c r="B16" s="12" t="s">
        <v>124</v>
      </c>
      <c r="C16" s="39" t="s">
        <v>13</v>
      </c>
      <c r="D16" s="31">
        <f>SUM(D17:D19)</f>
        <v>0</v>
      </c>
      <c r="E16" s="31">
        <f t="shared" ref="E16:K16" si="8">SUM(E17:E19)</f>
        <v>0</v>
      </c>
      <c r="F16" s="31">
        <f t="shared" si="8"/>
        <v>280</v>
      </c>
      <c r="G16" s="31">
        <f t="shared" si="8"/>
        <v>0</v>
      </c>
      <c r="H16" s="31">
        <f t="shared" si="8"/>
        <v>38233.97</v>
      </c>
      <c r="I16" s="31">
        <f t="shared" si="8"/>
        <v>7014.85</v>
      </c>
      <c r="J16" s="31">
        <f t="shared" si="8"/>
        <v>0</v>
      </c>
      <c r="K16" s="31">
        <f t="shared" si="8"/>
        <v>0</v>
      </c>
      <c r="L16" s="23">
        <f t="shared" si="6"/>
        <v>38513.97</v>
      </c>
      <c r="M16" s="23">
        <f t="shared" si="7"/>
        <v>7014.85</v>
      </c>
    </row>
    <row r="17" spans="1:14" ht="33" customHeight="1" x14ac:dyDescent="0.25">
      <c r="A17" s="9" t="s">
        <v>32</v>
      </c>
      <c r="B17" s="7" t="s">
        <v>80</v>
      </c>
      <c r="C17" s="39"/>
      <c r="D17" s="21">
        <v>0</v>
      </c>
      <c r="E17" s="21">
        <v>0</v>
      </c>
      <c r="F17" s="21">
        <v>0</v>
      </c>
      <c r="G17" s="21">
        <v>0</v>
      </c>
      <c r="H17" s="32">
        <v>12511.68</v>
      </c>
      <c r="I17" s="32">
        <v>6644.85</v>
      </c>
      <c r="J17" s="20"/>
      <c r="K17" s="20"/>
      <c r="L17" s="20">
        <f>SUM(D17+F17+H17+J17)</f>
        <v>12511.68</v>
      </c>
      <c r="M17" s="20">
        <f>SUM(E17+G17+I17+K17)</f>
        <v>6644.85</v>
      </c>
    </row>
    <row r="18" spans="1:14" ht="30" x14ac:dyDescent="0.25">
      <c r="A18" s="9" t="s">
        <v>33</v>
      </c>
      <c r="B18" s="7" t="s">
        <v>81</v>
      </c>
      <c r="C18" s="39"/>
      <c r="D18" s="21">
        <v>0</v>
      </c>
      <c r="E18" s="21">
        <v>0</v>
      </c>
      <c r="F18" s="21">
        <v>0</v>
      </c>
      <c r="G18" s="21">
        <v>0</v>
      </c>
      <c r="H18" s="32">
        <v>20722.29</v>
      </c>
      <c r="I18" s="32">
        <v>0</v>
      </c>
      <c r="J18" s="20"/>
      <c r="K18" s="20"/>
      <c r="L18" s="20">
        <f t="shared" si="3"/>
        <v>20722.29</v>
      </c>
      <c r="M18" s="20">
        <f>SUM(E18+G18+I18+K18)</f>
        <v>0</v>
      </c>
    </row>
    <row r="19" spans="1:14" ht="33" customHeight="1" x14ac:dyDescent="0.25">
      <c r="A19" s="9" t="s">
        <v>34</v>
      </c>
      <c r="B19" s="7" t="s">
        <v>82</v>
      </c>
      <c r="C19" s="39"/>
      <c r="D19" s="21">
        <v>0</v>
      </c>
      <c r="E19" s="21">
        <v>0</v>
      </c>
      <c r="F19" s="21">
        <v>280</v>
      </c>
      <c r="G19" s="21">
        <v>0</v>
      </c>
      <c r="H19" s="32">
        <v>5000</v>
      </c>
      <c r="I19" s="32">
        <v>370</v>
      </c>
      <c r="J19" s="20"/>
      <c r="K19" s="20"/>
      <c r="L19" s="20">
        <f t="shared" si="3"/>
        <v>5280</v>
      </c>
      <c r="M19" s="20">
        <f>SUM(E19+G19+I19+K19)</f>
        <v>370</v>
      </c>
    </row>
    <row r="20" spans="1:14" ht="71.25" x14ac:dyDescent="0.25">
      <c r="A20" s="14">
        <v>4</v>
      </c>
      <c r="B20" s="12" t="s">
        <v>125</v>
      </c>
      <c r="C20" s="39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40000</v>
      </c>
      <c r="G20" s="23">
        <f t="shared" si="9"/>
        <v>0</v>
      </c>
      <c r="H20" s="23">
        <f t="shared" si="9"/>
        <v>91187.69</v>
      </c>
      <c r="I20" s="23">
        <f t="shared" si="9"/>
        <v>58573.49</v>
      </c>
      <c r="J20" s="23">
        <f t="shared" si="9"/>
        <v>0</v>
      </c>
      <c r="K20" s="23">
        <f t="shared" si="9"/>
        <v>0</v>
      </c>
      <c r="L20" s="23">
        <f t="shared" si="6"/>
        <v>131187.69</v>
      </c>
      <c r="M20" s="23">
        <f t="shared" si="7"/>
        <v>58573.49</v>
      </c>
    </row>
    <row r="21" spans="1:14" ht="33" customHeight="1" x14ac:dyDescent="0.25">
      <c r="A21" s="9" t="s">
        <v>35</v>
      </c>
      <c r="B21" s="7" t="s">
        <v>83</v>
      </c>
      <c r="C21" s="39"/>
      <c r="D21" s="20">
        <v>0</v>
      </c>
      <c r="E21" s="20">
        <v>0</v>
      </c>
      <c r="F21" s="20">
        <v>40000</v>
      </c>
      <c r="G21" s="20">
        <v>0</v>
      </c>
      <c r="H21" s="22">
        <v>90397.69</v>
      </c>
      <c r="I21" s="22">
        <v>58566.89</v>
      </c>
      <c r="J21" s="20">
        <v>0</v>
      </c>
      <c r="K21" s="20">
        <v>0</v>
      </c>
      <c r="L21" s="20">
        <f t="shared" si="3"/>
        <v>130397.69</v>
      </c>
      <c r="M21" s="20">
        <f>SUM(E21+G21+I21+K21)</f>
        <v>58566.89</v>
      </c>
    </row>
    <row r="22" spans="1:14" ht="30" x14ac:dyDescent="0.25">
      <c r="A22" s="9" t="s">
        <v>36</v>
      </c>
      <c r="B22" s="7" t="s">
        <v>84</v>
      </c>
      <c r="C22" s="39"/>
      <c r="D22" s="20">
        <v>0</v>
      </c>
      <c r="E22" s="20">
        <v>0</v>
      </c>
      <c r="F22" s="20">
        <v>0</v>
      </c>
      <c r="G22" s="20">
        <v>0</v>
      </c>
      <c r="H22" s="22">
        <v>790</v>
      </c>
      <c r="I22" s="22">
        <v>6.6</v>
      </c>
      <c r="J22" s="20">
        <v>0</v>
      </c>
      <c r="K22" s="20">
        <v>0</v>
      </c>
      <c r="L22" s="20">
        <f t="shared" si="3"/>
        <v>790</v>
      </c>
      <c r="M22" s="20">
        <f>SUM(E22+G22+I22+K22)</f>
        <v>6.6</v>
      </c>
    </row>
    <row r="23" spans="1:14" ht="85.5" x14ac:dyDescent="0.25">
      <c r="A23" s="10">
        <v>5</v>
      </c>
      <c r="B23" s="12" t="s">
        <v>126</v>
      </c>
      <c r="C23" s="39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961.2</v>
      </c>
      <c r="G23" s="23">
        <f t="shared" si="10"/>
        <v>918.79</v>
      </c>
      <c r="H23" s="23">
        <f t="shared" si="10"/>
        <v>118245.06</v>
      </c>
      <c r="I23" s="23">
        <f t="shared" si="10"/>
        <v>23924.130000000005</v>
      </c>
      <c r="J23" s="23">
        <f t="shared" si="10"/>
        <v>0</v>
      </c>
      <c r="K23" s="23">
        <f t="shared" si="10"/>
        <v>0</v>
      </c>
      <c r="L23" s="23">
        <f t="shared" si="6"/>
        <v>119206.26</v>
      </c>
      <c r="M23" s="23">
        <f t="shared" si="7"/>
        <v>24842.920000000006</v>
      </c>
    </row>
    <row r="24" spans="1:14" ht="75" x14ac:dyDescent="0.25">
      <c r="A24" s="9" t="s">
        <v>37</v>
      </c>
      <c r="B24" s="7" t="s">
        <v>85</v>
      </c>
      <c r="C24" s="39"/>
      <c r="D24" s="20">
        <v>0</v>
      </c>
      <c r="E24" s="20">
        <v>0</v>
      </c>
      <c r="F24" s="20">
        <v>0</v>
      </c>
      <c r="G24" s="20">
        <v>0</v>
      </c>
      <c r="H24" s="22">
        <v>48288.480000000003</v>
      </c>
      <c r="I24" s="22">
        <v>1414.19</v>
      </c>
      <c r="J24" s="20">
        <v>0</v>
      </c>
      <c r="K24" s="20">
        <v>0</v>
      </c>
      <c r="L24" s="20">
        <f t="shared" si="3"/>
        <v>48288.480000000003</v>
      </c>
      <c r="M24" s="20">
        <f t="shared" ref="M24:M29" si="11">SUM(E24+G24+I24+K24)</f>
        <v>1414.19</v>
      </c>
    </row>
    <row r="25" spans="1:14" ht="45" x14ac:dyDescent="0.25">
      <c r="A25" s="9" t="s">
        <v>38</v>
      </c>
      <c r="B25" s="7" t="s">
        <v>86</v>
      </c>
      <c r="C25" s="39"/>
      <c r="D25" s="20">
        <v>0</v>
      </c>
      <c r="E25" s="20">
        <v>0</v>
      </c>
      <c r="F25" s="20">
        <v>0</v>
      </c>
      <c r="G25" s="20">
        <v>0</v>
      </c>
      <c r="H25" s="22">
        <v>6762.3</v>
      </c>
      <c r="I25" s="22">
        <v>2852.67</v>
      </c>
      <c r="J25" s="20">
        <v>0</v>
      </c>
      <c r="K25" s="20">
        <v>0</v>
      </c>
      <c r="L25" s="20">
        <f t="shared" si="3"/>
        <v>6762.3</v>
      </c>
      <c r="M25" s="20">
        <f t="shared" si="11"/>
        <v>2852.67</v>
      </c>
    </row>
    <row r="26" spans="1:14" ht="60" x14ac:dyDescent="0.25">
      <c r="A26" s="9" t="s">
        <v>39</v>
      </c>
      <c r="B26" s="7" t="s">
        <v>87</v>
      </c>
      <c r="C26" s="39"/>
      <c r="D26" s="20">
        <v>0</v>
      </c>
      <c r="E26" s="20">
        <v>0</v>
      </c>
      <c r="F26" s="20">
        <v>0</v>
      </c>
      <c r="G26" s="20">
        <v>0</v>
      </c>
      <c r="H26" s="22">
        <v>25761.25</v>
      </c>
      <c r="I26" s="22">
        <v>2119.25</v>
      </c>
      <c r="J26" s="20">
        <v>0</v>
      </c>
      <c r="K26" s="20">
        <v>0</v>
      </c>
      <c r="L26" s="20">
        <f t="shared" si="3"/>
        <v>25761.25</v>
      </c>
      <c r="M26" s="20">
        <f t="shared" si="11"/>
        <v>2119.25</v>
      </c>
    </row>
    <row r="27" spans="1:14" ht="30" x14ac:dyDescent="0.25">
      <c r="A27" s="9" t="s">
        <v>40</v>
      </c>
      <c r="B27" s="7" t="s">
        <v>88</v>
      </c>
      <c r="C27" s="39"/>
      <c r="D27" s="20">
        <v>0</v>
      </c>
      <c r="E27" s="20">
        <v>0</v>
      </c>
      <c r="F27" s="20">
        <v>961.2</v>
      </c>
      <c r="G27" s="20">
        <v>918.79</v>
      </c>
      <c r="H27" s="22">
        <v>32426.73</v>
      </c>
      <c r="I27" s="22">
        <v>15051.62</v>
      </c>
      <c r="J27" s="20">
        <v>0</v>
      </c>
      <c r="K27" s="20">
        <v>0</v>
      </c>
      <c r="L27" s="20">
        <f t="shared" si="3"/>
        <v>33387.93</v>
      </c>
      <c r="M27" s="20">
        <f>SUM(E27+G27+I27+K27)</f>
        <v>15970.41</v>
      </c>
    </row>
    <row r="28" spans="1:14" ht="30" x14ac:dyDescent="0.25">
      <c r="A28" s="9" t="s">
        <v>41</v>
      </c>
      <c r="B28" s="7" t="s">
        <v>89</v>
      </c>
      <c r="C28" s="39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2000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2000</v>
      </c>
    </row>
    <row r="29" spans="1:14" ht="45" x14ac:dyDescent="0.25">
      <c r="A29" s="9" t="s">
        <v>42</v>
      </c>
      <c r="B29" s="7" t="s">
        <v>90</v>
      </c>
      <c r="C29" s="39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486.4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486.4</v>
      </c>
    </row>
    <row r="30" spans="1:14" ht="128.25" x14ac:dyDescent="0.25">
      <c r="A30" s="10">
        <v>6</v>
      </c>
      <c r="B30" s="12" t="s">
        <v>127</v>
      </c>
      <c r="C30" s="39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1892.8</v>
      </c>
      <c r="G30" s="23">
        <f t="shared" si="12"/>
        <v>163.1</v>
      </c>
      <c r="H30" s="23">
        <f t="shared" si="12"/>
        <v>11385.7</v>
      </c>
      <c r="I30" s="23">
        <f t="shared" si="12"/>
        <v>5565.11</v>
      </c>
      <c r="J30" s="23">
        <f t="shared" si="12"/>
        <v>7544.16</v>
      </c>
      <c r="K30" s="23">
        <f t="shared" si="12"/>
        <v>0</v>
      </c>
      <c r="L30" s="23">
        <f t="shared" si="6"/>
        <v>20822.66</v>
      </c>
      <c r="M30" s="23">
        <f t="shared" si="7"/>
        <v>5728.21</v>
      </c>
      <c r="N30" s="29"/>
    </row>
    <row r="31" spans="1:14" ht="81.75" customHeight="1" x14ac:dyDescent="0.25">
      <c r="A31" s="9" t="s">
        <v>43</v>
      </c>
      <c r="B31" s="7" t="s">
        <v>91</v>
      </c>
      <c r="C31" s="39"/>
      <c r="D31" s="20">
        <v>0</v>
      </c>
      <c r="E31" s="20">
        <v>0</v>
      </c>
      <c r="F31" s="20">
        <v>0</v>
      </c>
      <c r="G31" s="20">
        <v>0</v>
      </c>
      <c r="H31" s="22">
        <v>6550</v>
      </c>
      <c r="I31" s="22">
        <v>4394.41</v>
      </c>
      <c r="J31" s="20">
        <v>0</v>
      </c>
      <c r="K31" s="20">
        <v>0</v>
      </c>
      <c r="L31" s="20">
        <f>SUM(D31+F31+H31+J31)</f>
        <v>6550</v>
      </c>
      <c r="M31" s="20">
        <f>SUM(E31+G31+I31+K31)</f>
        <v>4394.41</v>
      </c>
    </row>
    <row r="32" spans="1:14" ht="46.5" customHeight="1" x14ac:dyDescent="0.25">
      <c r="A32" s="9" t="s">
        <v>44</v>
      </c>
      <c r="B32" s="7" t="s">
        <v>92</v>
      </c>
      <c r="C32" s="39"/>
      <c r="D32" s="20">
        <v>0</v>
      </c>
      <c r="E32" s="20">
        <v>0</v>
      </c>
      <c r="F32" s="20">
        <v>0</v>
      </c>
      <c r="G32" s="20">
        <v>0</v>
      </c>
      <c r="H32" s="22">
        <v>2220</v>
      </c>
      <c r="I32" s="22">
        <v>117</v>
      </c>
      <c r="J32" s="20">
        <v>0</v>
      </c>
      <c r="K32" s="20">
        <v>0</v>
      </c>
      <c r="L32" s="20">
        <f t="shared" si="3"/>
        <v>2220</v>
      </c>
      <c r="M32" s="20">
        <f>SUM(E32+G32+I32+K32)</f>
        <v>117</v>
      </c>
    </row>
    <row r="33" spans="1:14" ht="45" x14ac:dyDescent="0.25">
      <c r="A33" s="9" t="s">
        <v>45</v>
      </c>
      <c r="B33" s="7" t="s">
        <v>93</v>
      </c>
      <c r="C33" s="39"/>
      <c r="D33" s="20">
        <v>0</v>
      </c>
      <c r="E33" s="20">
        <v>0</v>
      </c>
      <c r="F33" s="20">
        <v>1892.8</v>
      </c>
      <c r="G33" s="20">
        <v>163.1</v>
      </c>
      <c r="H33" s="22">
        <v>2148.1</v>
      </c>
      <c r="I33" s="22">
        <v>1053.7</v>
      </c>
      <c r="J33" s="20">
        <v>3650.4</v>
      </c>
      <c r="K33" s="20">
        <v>0</v>
      </c>
      <c r="L33" s="20">
        <f>SUM(D33+F33+H33+J33)</f>
        <v>7691.2999999999993</v>
      </c>
      <c r="M33" s="20">
        <f>SUM(E33+G33+I33+K33)</f>
        <v>1216.8</v>
      </c>
      <c r="N33" s="29"/>
    </row>
    <row r="34" spans="1:14" ht="75" x14ac:dyDescent="0.25">
      <c r="A34" s="9" t="s">
        <v>46</v>
      </c>
      <c r="B34" s="7" t="s">
        <v>94</v>
      </c>
      <c r="C34" s="39"/>
      <c r="D34" s="20">
        <v>0</v>
      </c>
      <c r="E34" s="20">
        <v>0</v>
      </c>
      <c r="F34" s="20">
        <v>0</v>
      </c>
      <c r="G34" s="20">
        <v>0</v>
      </c>
      <c r="H34" s="22">
        <v>467.6</v>
      </c>
      <c r="I34" s="22">
        <v>0</v>
      </c>
      <c r="J34" s="20">
        <v>3893.76</v>
      </c>
      <c r="K34" s="20">
        <v>0</v>
      </c>
      <c r="L34" s="20">
        <f t="shared" si="3"/>
        <v>4361.3600000000006</v>
      </c>
      <c r="M34" s="20">
        <f>SUM(E34+G34+I34+K34)</f>
        <v>0</v>
      </c>
    </row>
    <row r="35" spans="1:14" ht="63" x14ac:dyDescent="0.25">
      <c r="A35" s="10">
        <v>7</v>
      </c>
      <c r="B35" s="11" t="s">
        <v>128</v>
      </c>
      <c r="C35" s="40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488010.52</v>
      </c>
      <c r="G35" s="23">
        <f t="shared" si="13"/>
        <v>282479.43000000005</v>
      </c>
      <c r="H35" s="23">
        <f t="shared" si="13"/>
        <v>291997.39999999997</v>
      </c>
      <c r="I35" s="23">
        <f t="shared" si="13"/>
        <v>165544.08000000002</v>
      </c>
      <c r="J35" s="23">
        <f t="shared" si="13"/>
        <v>0</v>
      </c>
      <c r="K35" s="23">
        <f t="shared" si="13"/>
        <v>0</v>
      </c>
      <c r="L35" s="23">
        <f t="shared" si="6"/>
        <v>780007.91999999993</v>
      </c>
      <c r="M35" s="23">
        <f t="shared" si="7"/>
        <v>448023.51000000007</v>
      </c>
    </row>
    <row r="36" spans="1:14" ht="33" customHeight="1" x14ac:dyDescent="0.25">
      <c r="A36" s="9" t="s">
        <v>47</v>
      </c>
      <c r="B36" s="7" t="s">
        <v>95</v>
      </c>
      <c r="C36" s="40"/>
      <c r="D36" s="20">
        <v>0</v>
      </c>
      <c r="E36" s="20">
        <v>0</v>
      </c>
      <c r="F36" s="20">
        <v>174163.24</v>
      </c>
      <c r="G36" s="20">
        <v>108568.4</v>
      </c>
      <c r="H36" s="22">
        <v>121467.64</v>
      </c>
      <c r="I36" s="22">
        <v>71067.59</v>
      </c>
      <c r="J36" s="20">
        <v>0</v>
      </c>
      <c r="K36" s="20">
        <v>0</v>
      </c>
      <c r="L36" s="20">
        <f t="shared" si="3"/>
        <v>295630.88</v>
      </c>
      <c r="M36" s="20">
        <f>SUM(E36+G36+I36+K36)</f>
        <v>179635.99</v>
      </c>
    </row>
    <row r="37" spans="1:14" ht="33" customHeight="1" x14ac:dyDescent="0.25">
      <c r="A37" s="9" t="s">
        <v>48</v>
      </c>
      <c r="B37" s="7" t="s">
        <v>96</v>
      </c>
      <c r="C37" s="40"/>
      <c r="D37" s="20">
        <v>0</v>
      </c>
      <c r="E37" s="20">
        <v>0</v>
      </c>
      <c r="F37" s="20">
        <v>302210.38</v>
      </c>
      <c r="G37" s="20">
        <v>167222.63</v>
      </c>
      <c r="H37" s="22">
        <v>93600.22</v>
      </c>
      <c r="I37" s="22">
        <v>49510.22</v>
      </c>
      <c r="J37" s="20">
        <v>0</v>
      </c>
      <c r="K37" s="20">
        <v>0</v>
      </c>
      <c r="L37" s="20">
        <f t="shared" si="3"/>
        <v>395810.6</v>
      </c>
      <c r="M37" s="20">
        <f>SUM(E37+G37+I37+K37)</f>
        <v>216732.85</v>
      </c>
    </row>
    <row r="38" spans="1:14" ht="33" customHeight="1" x14ac:dyDescent="0.25">
      <c r="A38" s="9" t="s">
        <v>49</v>
      </c>
      <c r="B38" s="7" t="s">
        <v>97</v>
      </c>
      <c r="C38" s="40"/>
      <c r="D38" s="20">
        <v>0</v>
      </c>
      <c r="E38" s="20">
        <v>0</v>
      </c>
      <c r="F38" s="20">
        <v>11636.9</v>
      </c>
      <c r="G38" s="20">
        <v>6688.4</v>
      </c>
      <c r="H38" s="22">
        <v>49703.88</v>
      </c>
      <c r="I38" s="22">
        <v>30484.14</v>
      </c>
      <c r="J38" s="20">
        <v>0</v>
      </c>
      <c r="K38" s="20">
        <v>0</v>
      </c>
      <c r="L38" s="20">
        <f t="shared" si="3"/>
        <v>61340.78</v>
      </c>
      <c r="M38" s="20">
        <f>SUM(E38+G38+I38+K38)</f>
        <v>37172.54</v>
      </c>
    </row>
    <row r="39" spans="1:14" ht="33" customHeight="1" x14ac:dyDescent="0.25">
      <c r="A39" s="9" t="s">
        <v>50</v>
      </c>
      <c r="B39" s="7" t="s">
        <v>98</v>
      </c>
      <c r="C39" s="40"/>
      <c r="D39" s="20">
        <v>0</v>
      </c>
      <c r="E39" s="20">
        <v>0</v>
      </c>
      <c r="F39" s="20">
        <v>0</v>
      </c>
      <c r="G39" s="20">
        <v>0</v>
      </c>
      <c r="H39" s="22">
        <v>27225.66</v>
      </c>
      <c r="I39" s="22">
        <v>14482.13</v>
      </c>
      <c r="J39" s="20">
        <v>0</v>
      </c>
      <c r="K39" s="20">
        <v>0</v>
      </c>
      <c r="L39" s="20">
        <f t="shared" si="3"/>
        <v>27225.66</v>
      </c>
      <c r="M39" s="20">
        <f>SUM(E39+G39+I39+K39)</f>
        <v>14482.13</v>
      </c>
    </row>
    <row r="40" spans="1:14" ht="33" customHeight="1" x14ac:dyDescent="0.25">
      <c r="A40" s="10">
        <v>8</v>
      </c>
      <c r="B40" s="11" t="s">
        <v>1</v>
      </c>
      <c r="C40" s="39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175.2</v>
      </c>
      <c r="G40" s="23">
        <f t="shared" si="14"/>
        <v>0</v>
      </c>
      <c r="H40" s="23">
        <f t="shared" si="14"/>
        <v>116721.16</v>
      </c>
      <c r="I40" s="23">
        <f t="shared" si="14"/>
        <v>69307.759999999995</v>
      </c>
      <c r="J40" s="23">
        <f t="shared" si="14"/>
        <v>0</v>
      </c>
      <c r="K40" s="23">
        <f t="shared" si="14"/>
        <v>0</v>
      </c>
      <c r="L40" s="23">
        <f t="shared" si="6"/>
        <v>116896.36</v>
      </c>
      <c r="M40" s="23">
        <f t="shared" si="7"/>
        <v>69307.759999999995</v>
      </c>
    </row>
    <row r="41" spans="1:14" ht="45" x14ac:dyDescent="0.25">
      <c r="A41" s="9" t="s">
        <v>51</v>
      </c>
      <c r="B41" s="7" t="s">
        <v>99</v>
      </c>
      <c r="C41" s="39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4" ht="45" x14ac:dyDescent="0.25">
      <c r="A42" s="9" t="s">
        <v>52</v>
      </c>
      <c r="B42" s="7" t="s">
        <v>100</v>
      </c>
      <c r="C42" s="39"/>
      <c r="D42" s="20">
        <v>0</v>
      </c>
      <c r="E42" s="20">
        <v>0</v>
      </c>
      <c r="F42" s="20">
        <v>175.2</v>
      </c>
      <c r="G42" s="20">
        <v>0</v>
      </c>
      <c r="H42" s="22">
        <v>64615.73</v>
      </c>
      <c r="I42" s="22">
        <v>35473.769999999997</v>
      </c>
      <c r="J42" s="20">
        <v>0</v>
      </c>
      <c r="K42" s="20">
        <v>0</v>
      </c>
      <c r="L42" s="20">
        <f t="shared" si="3"/>
        <v>64790.93</v>
      </c>
      <c r="M42" s="20">
        <f>SUM(E42+G42+I42+K42)</f>
        <v>35473.769999999997</v>
      </c>
    </row>
    <row r="43" spans="1:14" ht="30" x14ac:dyDescent="0.25">
      <c r="A43" s="9" t="s">
        <v>53</v>
      </c>
      <c r="B43" s="7" t="s">
        <v>101</v>
      </c>
      <c r="C43" s="39"/>
      <c r="D43" s="20">
        <v>0</v>
      </c>
      <c r="E43" s="20">
        <v>0</v>
      </c>
      <c r="F43" s="20">
        <v>0</v>
      </c>
      <c r="G43" s="20">
        <v>0</v>
      </c>
      <c r="H43" s="22">
        <v>38336.65</v>
      </c>
      <c r="I43" s="22">
        <v>25789.3</v>
      </c>
      <c r="J43" s="20">
        <v>0</v>
      </c>
      <c r="K43" s="20">
        <v>0</v>
      </c>
      <c r="L43" s="20">
        <f t="shared" si="3"/>
        <v>38336.65</v>
      </c>
      <c r="M43" s="20">
        <f>SUM(E43+G43+I43+K43)</f>
        <v>25789.3</v>
      </c>
    </row>
    <row r="44" spans="1:14" ht="47.25" customHeight="1" x14ac:dyDescent="0.25">
      <c r="A44" s="9" t="s">
        <v>54</v>
      </c>
      <c r="B44" s="7" t="s">
        <v>102</v>
      </c>
      <c r="C44" s="39"/>
      <c r="D44" s="20">
        <v>0</v>
      </c>
      <c r="E44" s="20">
        <v>0</v>
      </c>
      <c r="F44" s="20">
        <v>0</v>
      </c>
      <c r="G44" s="20">
        <v>0</v>
      </c>
      <c r="H44" s="22">
        <v>13658.78</v>
      </c>
      <c r="I44" s="22">
        <v>8044.69</v>
      </c>
      <c r="J44" s="20">
        <v>0</v>
      </c>
      <c r="K44" s="20">
        <v>0</v>
      </c>
      <c r="L44" s="20">
        <f t="shared" si="3"/>
        <v>13658.78</v>
      </c>
      <c r="M44" s="20">
        <f>SUM(E44+G44+I44+K44)</f>
        <v>8044.69</v>
      </c>
    </row>
    <row r="45" spans="1:14" ht="63" x14ac:dyDescent="0.25">
      <c r="A45" s="10">
        <v>9</v>
      </c>
      <c r="B45" s="11" t="s">
        <v>129</v>
      </c>
      <c r="C45" s="41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7250.7300000000005</v>
      </c>
      <c r="I45" s="23">
        <f t="shared" si="15"/>
        <v>4083.06</v>
      </c>
      <c r="J45" s="23">
        <f t="shared" si="15"/>
        <v>0</v>
      </c>
      <c r="K45" s="23">
        <f t="shared" si="15"/>
        <v>0</v>
      </c>
      <c r="L45" s="23">
        <f t="shared" si="6"/>
        <v>7250.7300000000005</v>
      </c>
      <c r="M45" s="23">
        <f t="shared" si="7"/>
        <v>4083.06</v>
      </c>
    </row>
    <row r="46" spans="1:14" ht="30" x14ac:dyDescent="0.25">
      <c r="A46" s="9" t="s">
        <v>55</v>
      </c>
      <c r="B46" s="7" t="s">
        <v>103</v>
      </c>
      <c r="C46" s="42"/>
      <c r="D46" s="20">
        <v>0</v>
      </c>
      <c r="E46" s="20">
        <v>0</v>
      </c>
      <c r="F46" s="20">
        <v>0</v>
      </c>
      <c r="G46" s="20">
        <v>0</v>
      </c>
      <c r="H46" s="22">
        <v>5088.7</v>
      </c>
      <c r="I46" s="22">
        <v>2922</v>
      </c>
      <c r="J46" s="20">
        <v>0</v>
      </c>
      <c r="K46" s="20">
        <v>0</v>
      </c>
      <c r="L46" s="20">
        <f t="shared" si="3"/>
        <v>5088.7</v>
      </c>
      <c r="M46" s="20">
        <f>SUM(E46+G46+I46+K46)</f>
        <v>2922</v>
      </c>
    </row>
    <row r="47" spans="1:14" ht="33" customHeight="1" x14ac:dyDescent="0.25">
      <c r="A47" s="9" t="s">
        <v>56</v>
      </c>
      <c r="B47" s="7" t="s">
        <v>104</v>
      </c>
      <c r="C47" s="42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12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12</v>
      </c>
    </row>
    <row r="48" spans="1:14" ht="33" customHeight="1" x14ac:dyDescent="0.25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255</v>
      </c>
      <c r="I48" s="22">
        <v>90.97</v>
      </c>
      <c r="J48" s="20">
        <v>0</v>
      </c>
      <c r="K48" s="20">
        <v>0</v>
      </c>
      <c r="L48" s="20">
        <f t="shared" si="3"/>
        <v>255</v>
      </c>
      <c r="M48" s="20">
        <f>SUM(E48+G48+I48+K48)</f>
        <v>90.97</v>
      </c>
    </row>
    <row r="49" spans="1:15" ht="45" x14ac:dyDescent="0.2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1284.73</v>
      </c>
      <c r="I49" s="22">
        <v>972.99</v>
      </c>
      <c r="J49" s="20">
        <v>0</v>
      </c>
      <c r="K49" s="20">
        <v>0</v>
      </c>
      <c r="L49" s="20">
        <f t="shared" si="3"/>
        <v>1284.73</v>
      </c>
      <c r="M49" s="20">
        <f>SUM(E49+G49+I49+K49)</f>
        <v>972.99</v>
      </c>
    </row>
    <row r="50" spans="1:15" ht="45" x14ac:dyDescent="0.2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85.1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85.1</v>
      </c>
    </row>
    <row r="51" spans="1:15" ht="78.75" x14ac:dyDescent="0.25">
      <c r="A51" s="10">
        <v>10</v>
      </c>
      <c r="B51" s="11" t="s">
        <v>130</v>
      </c>
      <c r="C51" s="39" t="s">
        <v>20</v>
      </c>
      <c r="D51" s="23">
        <f>SUM(D52:D53)</f>
        <v>18575.5</v>
      </c>
      <c r="E51" s="23">
        <f t="shared" ref="E51:K51" si="16">SUM(E52:E53)</f>
        <v>10335.19</v>
      </c>
      <c r="F51" s="23">
        <f t="shared" si="16"/>
        <v>87080</v>
      </c>
      <c r="G51" s="23">
        <f t="shared" si="16"/>
        <v>60783.18</v>
      </c>
      <c r="H51" s="23">
        <f t="shared" si="16"/>
        <v>8784.49</v>
      </c>
      <c r="I51" s="23">
        <f t="shared" si="16"/>
        <v>4251.91</v>
      </c>
      <c r="J51" s="23">
        <f t="shared" si="16"/>
        <v>0</v>
      </c>
      <c r="K51" s="23">
        <f t="shared" si="16"/>
        <v>0</v>
      </c>
      <c r="L51" s="23">
        <f t="shared" si="6"/>
        <v>114439.99</v>
      </c>
      <c r="M51" s="23">
        <f t="shared" si="7"/>
        <v>75370.28</v>
      </c>
    </row>
    <row r="52" spans="1:15" ht="60" x14ac:dyDescent="0.25">
      <c r="A52" s="9" t="s">
        <v>60</v>
      </c>
      <c r="B52" s="7" t="s">
        <v>108</v>
      </c>
      <c r="C52" s="39"/>
      <c r="D52" s="20">
        <v>0</v>
      </c>
      <c r="E52" s="20">
        <v>0</v>
      </c>
      <c r="F52" s="20">
        <v>0</v>
      </c>
      <c r="G52" s="20">
        <v>0</v>
      </c>
      <c r="H52" s="22">
        <v>8784.49</v>
      </c>
      <c r="I52" s="22">
        <v>4251.91</v>
      </c>
      <c r="J52" s="20">
        <v>0</v>
      </c>
      <c r="K52" s="20">
        <v>0</v>
      </c>
      <c r="L52" s="20">
        <f t="shared" si="3"/>
        <v>8784.49</v>
      </c>
      <c r="M52" s="20">
        <f>SUM(E52+G52+I52+K52)</f>
        <v>4251.91</v>
      </c>
    </row>
    <row r="53" spans="1:15" ht="45" x14ac:dyDescent="0.25">
      <c r="A53" s="9" t="s">
        <v>61</v>
      </c>
      <c r="B53" s="7" t="s">
        <v>109</v>
      </c>
      <c r="C53" s="39"/>
      <c r="D53" s="20">
        <v>18575.5</v>
      </c>
      <c r="E53" s="20">
        <v>10335.19</v>
      </c>
      <c r="F53" s="20">
        <v>87080</v>
      </c>
      <c r="G53" s="20">
        <v>60783.18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105655.5</v>
      </c>
      <c r="M53" s="20">
        <f>SUM(E53+G53+I53+K53)</f>
        <v>71118.37</v>
      </c>
    </row>
    <row r="54" spans="1:15" ht="78.75" x14ac:dyDescent="0.25">
      <c r="A54" s="10">
        <v>11</v>
      </c>
      <c r="B54" s="11" t="s">
        <v>131</v>
      </c>
      <c r="C54" s="39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229.7</v>
      </c>
      <c r="G54" s="23">
        <f t="shared" si="17"/>
        <v>0</v>
      </c>
      <c r="H54" s="23">
        <f t="shared" si="17"/>
        <v>67507.53</v>
      </c>
      <c r="I54" s="23">
        <f t="shared" si="17"/>
        <v>37312.74</v>
      </c>
      <c r="J54" s="23">
        <f t="shared" si="17"/>
        <v>0</v>
      </c>
      <c r="K54" s="23">
        <f t="shared" si="17"/>
        <v>0</v>
      </c>
      <c r="L54" s="23">
        <f t="shared" si="6"/>
        <v>67737.23</v>
      </c>
      <c r="M54" s="23">
        <f t="shared" si="7"/>
        <v>37312.74</v>
      </c>
    </row>
    <row r="55" spans="1:15" ht="30" x14ac:dyDescent="0.25">
      <c r="A55" s="9" t="s">
        <v>62</v>
      </c>
      <c r="B55" s="7" t="s">
        <v>110</v>
      </c>
      <c r="C55" s="39"/>
      <c r="D55" s="20">
        <v>0</v>
      </c>
      <c r="E55" s="20">
        <v>0</v>
      </c>
      <c r="F55" s="20">
        <v>229.7</v>
      </c>
      <c r="G55" s="20">
        <v>0</v>
      </c>
      <c r="H55" s="22">
        <v>4891.03</v>
      </c>
      <c r="I55" s="22">
        <v>3076.95</v>
      </c>
      <c r="J55" s="20">
        <v>0</v>
      </c>
      <c r="K55" s="20">
        <v>0</v>
      </c>
      <c r="L55" s="20">
        <f t="shared" si="3"/>
        <v>5120.7299999999996</v>
      </c>
      <c r="M55" s="20">
        <f>SUM(E55+G55+I55+K55)</f>
        <v>3076.95</v>
      </c>
    </row>
    <row r="56" spans="1:15" ht="60" x14ac:dyDescent="0.25">
      <c r="A56" s="9" t="s">
        <v>63</v>
      </c>
      <c r="B56" s="7" t="s">
        <v>111</v>
      </c>
      <c r="C56" s="39"/>
      <c r="D56" s="20">
        <v>0</v>
      </c>
      <c r="E56" s="20">
        <v>0</v>
      </c>
      <c r="F56" s="20">
        <v>0</v>
      </c>
      <c r="G56" s="20">
        <v>0</v>
      </c>
      <c r="H56" s="22">
        <v>893.93</v>
      </c>
      <c r="I56" s="22">
        <v>458.42</v>
      </c>
      <c r="J56" s="20">
        <v>0</v>
      </c>
      <c r="K56" s="20">
        <v>0</v>
      </c>
      <c r="L56" s="20">
        <f t="shared" si="3"/>
        <v>893.93</v>
      </c>
      <c r="M56" s="20">
        <f>SUM(E56+G56+I56+K56)</f>
        <v>458.42</v>
      </c>
    </row>
    <row r="57" spans="1:15" ht="45" x14ac:dyDescent="0.25">
      <c r="A57" s="9" t="s">
        <v>64</v>
      </c>
      <c r="B57" s="7" t="s">
        <v>112</v>
      </c>
      <c r="C57" s="39"/>
      <c r="D57" s="20">
        <v>0</v>
      </c>
      <c r="E57" s="20">
        <v>0</v>
      </c>
      <c r="F57" s="20">
        <v>0</v>
      </c>
      <c r="G57" s="20">
        <v>0</v>
      </c>
      <c r="H57" s="22">
        <v>38542.879999999997</v>
      </c>
      <c r="I57" s="22">
        <v>17913.259999999998</v>
      </c>
      <c r="J57" s="20">
        <v>0</v>
      </c>
      <c r="K57" s="20">
        <v>0</v>
      </c>
      <c r="L57" s="20">
        <f t="shared" si="3"/>
        <v>38542.879999999997</v>
      </c>
      <c r="M57" s="20">
        <f>SUM(E57+G57+I57+K57)</f>
        <v>17913.259999999998</v>
      </c>
    </row>
    <row r="58" spans="1:15" ht="45" x14ac:dyDescent="0.25">
      <c r="A58" s="9" t="s">
        <v>65</v>
      </c>
      <c r="B58" s="7" t="s">
        <v>113</v>
      </c>
      <c r="C58" s="39"/>
      <c r="D58" s="20">
        <v>0</v>
      </c>
      <c r="E58" s="20">
        <v>0</v>
      </c>
      <c r="F58" s="20">
        <v>0</v>
      </c>
      <c r="G58" s="20">
        <v>0</v>
      </c>
      <c r="H58" s="22">
        <v>23179.69</v>
      </c>
      <c r="I58" s="22">
        <v>15864.11</v>
      </c>
      <c r="J58" s="20">
        <v>0</v>
      </c>
      <c r="K58" s="20">
        <v>0</v>
      </c>
      <c r="L58" s="20">
        <f t="shared" si="3"/>
        <v>23179.69</v>
      </c>
      <c r="M58" s="20">
        <f>SUM(E58+G58+I58+K58)</f>
        <v>15864.11</v>
      </c>
    </row>
    <row r="59" spans="1:15" ht="78.75" x14ac:dyDescent="0.25">
      <c r="A59" s="10">
        <v>12</v>
      </c>
      <c r="B59" s="11" t="s">
        <v>132</v>
      </c>
      <c r="C59" s="41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823.2</v>
      </c>
      <c r="G59" s="23">
        <f t="shared" si="18"/>
        <v>823.2</v>
      </c>
      <c r="H59" s="23">
        <f t="shared" si="18"/>
        <v>4814.1000000000004</v>
      </c>
      <c r="I59" s="23">
        <f t="shared" si="18"/>
        <v>2742</v>
      </c>
      <c r="J59" s="23">
        <f t="shared" si="18"/>
        <v>0</v>
      </c>
      <c r="K59" s="23">
        <f t="shared" si="18"/>
        <v>0</v>
      </c>
      <c r="L59" s="23">
        <f t="shared" si="6"/>
        <v>5637.3</v>
      </c>
      <c r="M59" s="23">
        <f t="shared" si="7"/>
        <v>3565.2</v>
      </c>
      <c r="N59" s="30"/>
      <c r="O59" s="30"/>
    </row>
    <row r="60" spans="1:15" ht="45" x14ac:dyDescent="0.25">
      <c r="A60" s="9" t="s">
        <v>66</v>
      </c>
      <c r="B60" s="7" t="s">
        <v>114</v>
      </c>
      <c r="C60" s="42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 x14ac:dyDescent="0.25">
      <c r="A61" s="9" t="s">
        <v>67</v>
      </c>
      <c r="B61" s="7" t="s">
        <v>115</v>
      </c>
      <c r="C61" s="42"/>
      <c r="D61" s="20">
        <v>0</v>
      </c>
      <c r="E61" s="20">
        <v>0</v>
      </c>
      <c r="F61" s="20">
        <v>823.2</v>
      </c>
      <c r="G61" s="20">
        <v>823.2</v>
      </c>
      <c r="H61" s="22">
        <v>920</v>
      </c>
      <c r="I61" s="22">
        <v>420</v>
      </c>
      <c r="J61" s="20">
        <v>0</v>
      </c>
      <c r="K61" s="20">
        <v>0</v>
      </c>
      <c r="L61" s="20">
        <f t="shared" si="3"/>
        <v>1743.2</v>
      </c>
      <c r="M61" s="20">
        <f>SUM(E61+G61+I61+K61)</f>
        <v>1243.2</v>
      </c>
      <c r="N61" s="30"/>
      <c r="O61" s="30"/>
    </row>
    <row r="62" spans="1:15" ht="60" x14ac:dyDescent="0.25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555</v>
      </c>
      <c r="I62" s="22">
        <v>250</v>
      </c>
      <c r="J62" s="20">
        <v>0</v>
      </c>
      <c r="K62" s="20">
        <v>0</v>
      </c>
      <c r="L62" s="20">
        <f t="shared" si="3"/>
        <v>555</v>
      </c>
      <c r="M62" s="20">
        <f>SUM(E62+G62+I62+K62)</f>
        <v>250</v>
      </c>
      <c r="N62" s="30"/>
      <c r="O62" s="30"/>
    </row>
    <row r="63" spans="1:15" ht="60" x14ac:dyDescent="0.25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2072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2072</v>
      </c>
      <c r="N63" s="30"/>
      <c r="O63" s="30"/>
    </row>
    <row r="64" spans="1:15" ht="60" x14ac:dyDescent="0.25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7</v>
      </c>
      <c r="I64" s="22">
        <v>0</v>
      </c>
      <c r="J64" s="20">
        <v>0</v>
      </c>
      <c r="K64" s="20">
        <v>0</v>
      </c>
      <c r="L64" s="20">
        <f t="shared" si="3"/>
        <v>7</v>
      </c>
      <c r="M64" s="20">
        <f>SUM(E64+G64+I64+K64)</f>
        <v>0</v>
      </c>
      <c r="N64" s="30"/>
      <c r="O64" s="30"/>
    </row>
    <row r="65" spans="1:13" ht="63" x14ac:dyDescent="0.25">
      <c r="A65" s="10">
        <v>13</v>
      </c>
      <c r="B65" s="11" t="s">
        <v>133</v>
      </c>
      <c r="C65" s="39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12945.58</v>
      </c>
      <c r="I65" s="23">
        <f t="shared" si="19"/>
        <v>6413.49</v>
      </c>
      <c r="J65" s="23">
        <f t="shared" si="19"/>
        <v>0</v>
      </c>
      <c r="K65" s="23">
        <f t="shared" si="19"/>
        <v>0</v>
      </c>
      <c r="L65" s="23">
        <f t="shared" si="6"/>
        <v>12945.58</v>
      </c>
      <c r="M65" s="23">
        <f t="shared" si="7"/>
        <v>6413.49</v>
      </c>
    </row>
    <row r="66" spans="1:13" ht="33" customHeight="1" x14ac:dyDescent="0.25">
      <c r="A66" s="9" t="s">
        <v>71</v>
      </c>
      <c r="B66" s="7" t="s">
        <v>119</v>
      </c>
      <c r="C66" s="39"/>
      <c r="D66" s="20">
        <v>0</v>
      </c>
      <c r="E66" s="20">
        <v>0</v>
      </c>
      <c r="F66" s="20">
        <v>0</v>
      </c>
      <c r="G66" s="20">
        <v>0</v>
      </c>
      <c r="H66" s="22">
        <v>194.03</v>
      </c>
      <c r="I66" s="22">
        <v>4.6100000000000003</v>
      </c>
      <c r="J66" s="20">
        <v>0</v>
      </c>
      <c r="K66" s="20">
        <v>0</v>
      </c>
      <c r="L66" s="20">
        <f t="shared" si="3"/>
        <v>194.03</v>
      </c>
      <c r="M66" s="20">
        <f>SUM(E66+G66+I66+K66)</f>
        <v>4.6100000000000003</v>
      </c>
    </row>
    <row r="67" spans="1:13" ht="45" x14ac:dyDescent="0.25">
      <c r="A67" s="9" t="s">
        <v>72</v>
      </c>
      <c r="B67" s="7" t="s">
        <v>120</v>
      </c>
      <c r="C67" s="39"/>
      <c r="D67" s="20">
        <v>0</v>
      </c>
      <c r="E67" s="20">
        <v>0</v>
      </c>
      <c r="F67" s="20">
        <v>0</v>
      </c>
      <c r="G67" s="20">
        <v>0</v>
      </c>
      <c r="H67" s="22">
        <v>1174.98</v>
      </c>
      <c r="I67" s="22">
        <v>374.63</v>
      </c>
      <c r="J67" s="20">
        <v>0</v>
      </c>
      <c r="K67" s="20">
        <v>0</v>
      </c>
      <c r="L67" s="20">
        <f t="shared" si="3"/>
        <v>1174.98</v>
      </c>
      <c r="M67" s="20">
        <f>SUM(E67+G67+I67+K67)</f>
        <v>374.63</v>
      </c>
    </row>
    <row r="68" spans="1:13" ht="60" x14ac:dyDescent="0.25">
      <c r="A68" s="9" t="s">
        <v>73</v>
      </c>
      <c r="B68" s="7" t="s">
        <v>121</v>
      </c>
      <c r="C68" s="39"/>
      <c r="D68" s="20">
        <v>0</v>
      </c>
      <c r="E68" s="20">
        <v>0</v>
      </c>
      <c r="F68" s="20">
        <v>0</v>
      </c>
      <c r="G68" s="20">
        <v>0</v>
      </c>
      <c r="H68" s="22">
        <v>11576.57</v>
      </c>
      <c r="I68" s="22">
        <v>6034.25</v>
      </c>
      <c r="J68" s="20">
        <v>0</v>
      </c>
      <c r="K68" s="20">
        <v>0</v>
      </c>
      <c r="L68" s="20">
        <f t="shared" si="3"/>
        <v>11576.57</v>
      </c>
      <c r="M68" s="20">
        <f>SUM(E68+G68+I68+K68)</f>
        <v>6034.25</v>
      </c>
    </row>
    <row r="69" spans="1:13" ht="78.75" x14ac:dyDescent="0.25">
      <c r="A69" s="10" t="s">
        <v>135</v>
      </c>
      <c r="B69" s="11" t="s">
        <v>136</v>
      </c>
      <c r="C69" s="38" t="s">
        <v>137</v>
      </c>
      <c r="D69" s="23">
        <f>SUM(D70:D70)</f>
        <v>0</v>
      </c>
      <c r="E69" s="23">
        <f>SUM(E70:E70)</f>
        <v>0</v>
      </c>
      <c r="F69" s="23">
        <v>11450.7</v>
      </c>
      <c r="G69" s="23">
        <f>SUM(G70:G70)</f>
        <v>0</v>
      </c>
      <c r="H69" s="23">
        <v>15392.07</v>
      </c>
      <c r="I69" s="23">
        <f>SUM(I70:I70)</f>
        <v>0</v>
      </c>
      <c r="J69" s="23">
        <f>SUM(J70:J70)</f>
        <v>0</v>
      </c>
      <c r="K69" s="23">
        <f>SUM(K70:K70)</f>
        <v>0</v>
      </c>
      <c r="L69" s="23">
        <f t="shared" si="3"/>
        <v>26842.77</v>
      </c>
      <c r="M69" s="23">
        <f t="shared" ref="M69" si="20">SUM(E69+G69+I69+K69)</f>
        <v>0</v>
      </c>
    </row>
    <row r="70" spans="1:13" ht="33" customHeight="1" x14ac:dyDescent="0.25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</sheetData>
  <mergeCells count="22"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5:C68"/>
    <mergeCell ref="C54:C58"/>
    <mergeCell ref="C51:C53"/>
    <mergeCell ref="C23:C29"/>
    <mergeCell ref="C30:C34"/>
    <mergeCell ref="C59:C61"/>
    <mergeCell ref="C45:C47"/>
    <mergeCell ref="C20:C22"/>
    <mergeCell ref="C16:C19"/>
  </mergeCells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2018-07-03T10:35:11Z</cp:lastPrinted>
  <dcterms:created xsi:type="dcterms:W3CDTF">2015-10-02T05:38:20Z</dcterms:created>
  <dcterms:modified xsi:type="dcterms:W3CDTF">2018-08-02T08:38:15Z</dcterms:modified>
</cp:coreProperties>
</file>