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L43" i="1" l="1"/>
  <c r="E69" i="1"/>
  <c r="M69" i="1" s="1"/>
  <c r="D69" i="1"/>
  <c r="L69" i="1" s="1"/>
  <c r="L52" i="1"/>
  <c r="H23" i="1"/>
  <c r="M37" i="1"/>
  <c r="M11" i="1"/>
  <c r="M52" i="1"/>
  <c r="G23" i="1" l="1"/>
  <c r="M44" i="1" l="1"/>
  <c r="L33" i="1" l="1"/>
  <c r="N33" i="1" s="1"/>
  <c r="L31" i="1" l="1"/>
  <c r="M27" i="1"/>
  <c r="G8" i="1"/>
  <c r="I8" i="1"/>
  <c r="M67" i="1"/>
  <c r="L11" i="1"/>
  <c r="H8" i="1"/>
  <c r="E68" i="1"/>
  <c r="M68" i="1" s="1"/>
  <c r="D68" i="1"/>
  <c r="M32" i="1"/>
  <c r="L27" i="1"/>
  <c r="L17" i="1"/>
  <c r="L68" i="1" l="1"/>
  <c r="I16" i="1"/>
  <c r="I45" i="1" l="1"/>
  <c r="F53" i="1" l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9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0" i="1"/>
  <c r="F50" i="1"/>
  <c r="G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M23" i="1"/>
  <c r="M8" i="1"/>
  <c r="F7" i="1"/>
  <c r="D7" i="1"/>
  <c r="L8" i="1"/>
  <c r="J7" i="1"/>
  <c r="K7" i="1"/>
  <c r="E7" i="1"/>
  <c r="I7" i="1"/>
  <c r="G7" i="1"/>
  <c r="H7" i="1"/>
  <c r="M12" i="1"/>
  <c r="M16" i="1"/>
  <c r="M20" i="1"/>
  <c r="M30" i="1"/>
  <c r="O30" i="1" s="1"/>
  <c r="M35" i="1"/>
  <c r="M40" i="1"/>
  <c r="M45" i="1"/>
  <c r="M50" i="1"/>
  <c r="M53" i="1"/>
  <c r="M58" i="1"/>
  <c r="M64" i="1"/>
  <c r="L12" i="1"/>
  <c r="L16" i="1"/>
  <c r="L20" i="1"/>
  <c r="L30" i="1"/>
  <c r="N30" i="1" s="1"/>
  <c r="L35" i="1"/>
  <c r="L40" i="1"/>
  <c r="L45" i="1"/>
  <c r="L50" i="1"/>
  <c r="L53" i="1"/>
  <c r="L58" i="1"/>
  <c r="L64" i="1"/>
  <c r="L7" i="1" l="1"/>
  <c r="M7" i="1"/>
  <c r="N7" i="1" l="1"/>
  <c r="Q7" i="1"/>
  <c r="O7" i="1"/>
  <c r="R7" i="1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<sst xmlns="http://schemas.openxmlformats.org/spreadsheetml/2006/main" count="157" uniqueCount="140">
  <si>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</si>
  <si>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</si>
  <si>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</si>
  <si>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</si>
  <si>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</si>
  <si>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</si>
  <si>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</si>
  <si>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</si>
  <si>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</si>
  <si>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</si>
  <si>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</si>
  <si>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</si>
  <si>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</si>
  <si>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</si>
  <si>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</si>
  <si>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</si>
  <si>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</si>
  <si>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</si>
  <si>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</si>
  <si>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</si>
  <si>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</si>
  <si>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</si>
  <si>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</si>
  <si>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</si>
  <si>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</si>
  <si>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</si>
  <si>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</si>
  <si>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</si>
  <si>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</si>
  <si>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</si>
  <si>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</si>
  <si>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</si>
  <si>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</si>
  <si>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</si>
  <si>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</si>
  <si>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</si>
  <si>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</si>
  <si>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</si>
  <si>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</si>
  <si>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</si>
  <si>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</si>
  <si>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</si>
  <si>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</si>
  <si>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</si>
  <si>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</si>
  <si>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</si>
  <si>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</si>
  <si>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</si>
  <si>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</si>
  <si>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</si>
  <si>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</si>
  <si>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</si>
  <si>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</si>
  <si>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</si>
  <si>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</si>
  <si>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</si>
  <si>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</si>
  <si>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</si>
  <si>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</si>
  <si>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</si>
  <si>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</si>
  <si>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</si>
  <si>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</si>
  <si>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</si>
  <si>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</si>
  <si>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</si>
  <si>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</si>
  <si>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</si>
  <si>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</si>
  <si>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</si>
  <si>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</si>
  <si>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</si>
  <si>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</si>
  <si>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</si>
  <si>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</si>
  <si>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</si>
  <si>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</si>
  <si>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</si>
  <si>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</si>
  <si>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</si>
  <si>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</si>
  <si>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</si>
  <si>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</si>
  <si>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</si>
  <si>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</si>
  <si>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</si>
  <si>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</si>
  <si>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</si>
  <si>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</si>
  <si>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</si>
  <si>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</si>
  <si>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</si>
  <si>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</si>
  <si>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</si>
  <si>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</si>
  <si>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</si>
  <si>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</si>
  <si>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</si>
  <si>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</si>
  <si>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</si>
  <si>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</si>
  <si>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</si>
  <si>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</si>
  <si>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</si>
  <si>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</si>
  <si>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</si>
  <si>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</si>
  <si>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</si>
  <si>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</si>
  <si>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</si>
  <si>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</si>
  <si>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</si>
  <si>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</si>
  <si>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</si>
  <si>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</si>
  <si>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</si>
  <si>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</si>
  <si>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</si>
  <si>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</si>
  <si>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</si>
  <si>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</si>
  <si>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</si>
  <si>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</si>
  <si>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</si>
  <si>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</si>
  <si>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</si>
  <si>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</si>
  <si>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</si>
  <si>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</si>
  <si>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</si>
  <si>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</si>
  <si>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</si>
  <si>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</si>
  <si>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</si>
  <si>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</si>
  <si>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</si>
  <si>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</si>
  <si>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</si>
  <si>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</si>
  <si>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март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</si>
</sst>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3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64" zoomScaleNormal="100" zoomScaleSheetLayoutView="89" workbookViewId="0">
      <selection activeCell="B71" sqref="B71:M72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7" width="11.42578125" bestFit="1" customWidth="1"/>
    <col min="18" max="18" width="11" customWidth="1"/>
  </cols>
  <sheetData>
    <row r="1" spans="1:19" ht="16.5" customHeight="1" x14ac:dyDescent="0.25"/>
    <row r="2" spans="1:19" ht="17.25" customHeight="1" x14ac:dyDescent="0.25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9" ht="15" customHeight="1" x14ac:dyDescent="0.25">
      <c r="M3" s="1" t="s">
        <v>2</v>
      </c>
    </row>
    <row r="4" spans="1:19" ht="33" customHeight="1" x14ac:dyDescent="0.25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9" ht="33" customHeight="1" x14ac:dyDescent="0.25">
      <c r="A5" s="49"/>
      <c r="B5" s="50"/>
      <c r="C5" s="52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49"/>
      <c r="B6" s="50"/>
      <c r="C6" s="53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4"/>
      <c r="R6" s="44"/>
      <c r="S6" s="44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150423.5</v>
      </c>
      <c r="E7" s="23">
        <f t="shared" si="0"/>
        <v>4786.22</v>
      </c>
      <c r="F7" s="23">
        <f t="shared" si="0"/>
        <v>766651.4800000001</v>
      </c>
      <c r="G7" s="23">
        <f t="shared" si="0"/>
        <v>147526.99000000002</v>
      </c>
      <c r="H7" s="23">
        <f t="shared" si="0"/>
        <v>1036829.2999999998</v>
      </c>
      <c r="I7" s="23">
        <f t="shared" si="0"/>
        <v>164737.94999999998</v>
      </c>
      <c r="J7" s="23">
        <f t="shared" si="0"/>
        <v>9369.36</v>
      </c>
      <c r="K7" s="23">
        <f t="shared" si="0"/>
        <v>0</v>
      </c>
      <c r="L7" s="23">
        <f>SUM(L8+L12+L16+L20+L23+L30+L35+L40+L45+L50+L53+L58+L64+L68+L69)</f>
        <v>1963504.9399999997</v>
      </c>
      <c r="M7" s="23">
        <f>SUM(M8+M12+M16+M20+M23+M30+M35+M40+M45+M50+M53+M58+M64+M68)</f>
        <v>317051.16000000003</v>
      </c>
      <c r="N7" s="28">
        <f>L7-J7</f>
        <v>1954135.5799999996</v>
      </c>
      <c r="O7" s="28">
        <f>M7-K7</f>
        <v>317051.16000000003</v>
      </c>
      <c r="P7" s="5"/>
      <c r="Q7" s="45">
        <f>L7-J7</f>
        <v>1954135.5799999996</v>
      </c>
      <c r="R7" s="45">
        <f>M7-K7</f>
        <v>317051.16000000003</v>
      </c>
      <c r="S7" s="44"/>
    </row>
    <row r="8" spans="1:19" ht="71.25" x14ac:dyDescent="0.25">
      <c r="A8" s="14">
        <v>1</v>
      </c>
      <c r="B8" s="12" t="s">
        <v>120</v>
      </c>
      <c r="C8" s="46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2</v>
      </c>
      <c r="H8" s="23">
        <f>SUM(H9:H11)</f>
        <v>81340.02</v>
      </c>
      <c r="I8" s="23">
        <f t="shared" si="1"/>
        <v>13663.17</v>
      </c>
      <c r="J8" s="23">
        <f t="shared" si="1"/>
        <v>0</v>
      </c>
      <c r="K8" s="23">
        <f t="shared" si="1"/>
        <v>0</v>
      </c>
      <c r="L8" s="23">
        <f>SUM(L9:L11)</f>
        <v>81756.52</v>
      </c>
      <c r="M8" s="23">
        <f t="shared" si="1"/>
        <v>13665.17</v>
      </c>
    </row>
    <row r="9" spans="1:19" ht="30" x14ac:dyDescent="0.25">
      <c r="A9" s="9" t="s">
        <v>26</v>
      </c>
      <c r="B9" s="7" t="s">
        <v>73</v>
      </c>
      <c r="C9" s="46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18.78</v>
      </c>
      <c r="J9" s="20">
        <v>0</v>
      </c>
      <c r="K9" s="20">
        <v>0</v>
      </c>
      <c r="L9" s="20">
        <f>SUM(D9+F9+H9+J9)</f>
        <v>181.92</v>
      </c>
      <c r="M9" s="20">
        <f>SUM(E9+G9+I9+K9)</f>
        <v>18.78</v>
      </c>
    </row>
    <row r="10" spans="1:19" ht="45" x14ac:dyDescent="0.25">
      <c r="A10" s="9" t="s">
        <v>27</v>
      </c>
      <c r="B10" s="7" t="s">
        <v>74</v>
      </c>
      <c r="C10" s="46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" si="3">SUM(E10+G10+I10+K10)</f>
        <v>0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2</v>
      </c>
      <c r="H11" s="22">
        <v>81138.100000000006</v>
      </c>
      <c r="I11" s="22">
        <v>13644.39</v>
      </c>
      <c r="J11" s="20">
        <v>0</v>
      </c>
      <c r="K11" s="20">
        <v>0</v>
      </c>
      <c r="L11" s="20">
        <f>SUM(D11+F11+H11+J11)</f>
        <v>81554.600000000006</v>
      </c>
      <c r="M11" s="20">
        <f>SUM(E11+G11+I11+K11)</f>
        <v>13646.39</v>
      </c>
    </row>
    <row r="12" spans="1:19" ht="71.25" x14ac:dyDescent="0.25">
      <c r="A12" s="14">
        <v>2</v>
      </c>
      <c r="B12" s="12" t="s">
        <v>121</v>
      </c>
      <c r="C12" s="46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10029.66</v>
      </c>
      <c r="I12" s="23">
        <f t="shared" si="4"/>
        <v>1661.79</v>
      </c>
      <c r="J12" s="23">
        <f t="shared" si="4"/>
        <v>0</v>
      </c>
      <c r="K12" s="23">
        <f t="shared" si="4"/>
        <v>0</v>
      </c>
      <c r="L12" s="23">
        <f t="shared" ref="L12:L64" si="5">SUM(D12+F12+H12+J12)</f>
        <v>10029.66</v>
      </c>
      <c r="M12" s="23">
        <f t="shared" ref="M12:M64" si="6">SUM(E12+G12+I12+K12)</f>
        <v>1661.79</v>
      </c>
    </row>
    <row r="13" spans="1:19" ht="45" x14ac:dyDescent="0.25">
      <c r="A13" s="9" t="s">
        <v>29</v>
      </c>
      <c r="B13" s="7" t="s">
        <v>76</v>
      </c>
      <c r="C13" s="46"/>
      <c r="D13" s="20">
        <v>0</v>
      </c>
      <c r="E13" s="20">
        <v>0</v>
      </c>
      <c r="F13" s="20">
        <v>0</v>
      </c>
      <c r="G13" s="20">
        <v>0</v>
      </c>
      <c r="H13" s="22">
        <v>6178.38</v>
      </c>
      <c r="I13" s="22">
        <v>1488.69</v>
      </c>
      <c r="J13" s="20">
        <v>0</v>
      </c>
      <c r="K13" s="20">
        <v>0</v>
      </c>
      <c r="L13" s="20">
        <f t="shared" si="2"/>
        <v>6178.38</v>
      </c>
      <c r="M13" s="20">
        <f>SUM(E13+G13+I13+K13)</f>
        <v>1488.69</v>
      </c>
    </row>
    <row r="14" spans="1:19" ht="35.25" customHeight="1" x14ac:dyDescent="0.25">
      <c r="A14" s="9" t="s">
        <v>30</v>
      </c>
      <c r="B14" s="7" t="s">
        <v>77</v>
      </c>
      <c r="C14" s="46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43.1</v>
      </c>
      <c r="J14" s="20">
        <v>0</v>
      </c>
      <c r="K14" s="20">
        <v>0</v>
      </c>
      <c r="L14" s="20">
        <f t="shared" si="2"/>
        <v>2224.16</v>
      </c>
      <c r="M14" s="20">
        <f>SUM(E14+G14+I14+K14)</f>
        <v>43.1</v>
      </c>
    </row>
    <row r="15" spans="1:19" ht="49.5" customHeight="1" x14ac:dyDescent="0.25">
      <c r="A15" s="9" t="s">
        <v>31</v>
      </c>
      <c r="B15" s="7" t="s">
        <v>78</v>
      </c>
      <c r="C15" s="46"/>
      <c r="D15" s="20">
        <v>0</v>
      </c>
      <c r="E15" s="20">
        <v>0</v>
      </c>
      <c r="F15" s="20">
        <v>0</v>
      </c>
      <c r="G15" s="20">
        <v>0</v>
      </c>
      <c r="H15" s="22">
        <v>1627.12</v>
      </c>
      <c r="I15" s="22">
        <v>130</v>
      </c>
      <c r="J15" s="20">
        <v>0</v>
      </c>
      <c r="K15" s="20">
        <v>0</v>
      </c>
      <c r="L15" s="20">
        <f t="shared" si="2"/>
        <v>1627.12</v>
      </c>
      <c r="M15" s="20">
        <f>SUM(E15+G15+I15+K15)</f>
        <v>130</v>
      </c>
    </row>
    <row r="16" spans="1:19" ht="64.5" customHeight="1" x14ac:dyDescent="0.25">
      <c r="A16" s="14">
        <v>3</v>
      </c>
      <c r="B16" s="12" t="s">
        <v>122</v>
      </c>
      <c r="C16" s="46" t="s">
        <v>13</v>
      </c>
      <c r="D16" s="30">
        <f>SUM(D17:D19)</f>
        <v>134995</v>
      </c>
      <c r="E16" s="30">
        <f t="shared" ref="E16:K16" si="7">SUM(E17:E19)</f>
        <v>0</v>
      </c>
      <c r="F16" s="30">
        <f t="shared" si="7"/>
        <v>136643.1</v>
      </c>
      <c r="G16" s="30">
        <f t="shared" si="7"/>
        <v>0</v>
      </c>
      <c r="H16" s="30">
        <f t="shared" si="7"/>
        <v>45713.56</v>
      </c>
      <c r="I16" s="30">
        <f t="shared" si="7"/>
        <v>0</v>
      </c>
      <c r="J16" s="30">
        <f t="shared" si="7"/>
        <v>0</v>
      </c>
      <c r="K16" s="30">
        <f t="shared" si="7"/>
        <v>0</v>
      </c>
      <c r="L16" s="23">
        <f t="shared" si="5"/>
        <v>317351.65999999997</v>
      </c>
      <c r="M16" s="23">
        <f t="shared" si="6"/>
        <v>0</v>
      </c>
    </row>
    <row r="17" spans="1:15" ht="33" customHeight="1" x14ac:dyDescent="0.25">
      <c r="A17" s="9" t="s">
        <v>32</v>
      </c>
      <c r="B17" s="7" t="s">
        <v>79</v>
      </c>
      <c r="C17" s="46"/>
      <c r="D17" s="21">
        <v>0</v>
      </c>
      <c r="E17" s="21">
        <v>0</v>
      </c>
      <c r="F17" s="21">
        <v>0</v>
      </c>
      <c r="G17" s="21">
        <v>0</v>
      </c>
      <c r="H17" s="31">
        <v>1521.5</v>
      </c>
      <c r="I17" s="31">
        <v>0</v>
      </c>
      <c r="J17" s="20"/>
      <c r="K17" s="20"/>
      <c r="L17" s="20">
        <f>SUM(D17+F17+H17+J17)</f>
        <v>1521.5</v>
      </c>
      <c r="M17" s="20">
        <f>SUM(E17+G17+I17+K17)</f>
        <v>0</v>
      </c>
    </row>
    <row r="18" spans="1:15" ht="30" x14ac:dyDescent="0.25">
      <c r="A18" s="9" t="s">
        <v>33</v>
      </c>
      <c r="B18" s="7" t="s">
        <v>80</v>
      </c>
      <c r="C18" s="46"/>
      <c r="D18" s="21">
        <v>134995</v>
      </c>
      <c r="E18" s="21">
        <v>0</v>
      </c>
      <c r="F18" s="21">
        <v>136643.1</v>
      </c>
      <c r="G18" s="21">
        <v>0</v>
      </c>
      <c r="H18" s="31">
        <v>38992.06</v>
      </c>
      <c r="I18" s="31">
        <v>0</v>
      </c>
      <c r="J18" s="20"/>
      <c r="K18" s="20"/>
      <c r="L18" s="20">
        <f t="shared" si="2"/>
        <v>310630.15999999997</v>
      </c>
      <c r="M18" s="20">
        <f>SUM(E18+G18+I18+K18)</f>
        <v>0</v>
      </c>
    </row>
    <row r="19" spans="1:15" ht="33" customHeight="1" x14ac:dyDescent="0.25">
      <c r="A19" s="9" t="s">
        <v>34</v>
      </c>
      <c r="B19" s="7" t="s">
        <v>81</v>
      </c>
      <c r="C19" s="46"/>
      <c r="D19" s="21">
        <v>0</v>
      </c>
      <c r="E19" s="21">
        <v>0</v>
      </c>
      <c r="F19" s="21">
        <v>0</v>
      </c>
      <c r="G19" s="21">
        <v>0</v>
      </c>
      <c r="H19" s="31">
        <v>5200</v>
      </c>
      <c r="I19" s="31">
        <v>0</v>
      </c>
      <c r="J19" s="20"/>
      <c r="K19" s="20"/>
      <c r="L19" s="20">
        <f t="shared" si="2"/>
        <v>5200</v>
      </c>
      <c r="M19" s="20">
        <f>SUM(E19+G19+I19+K19)</f>
        <v>0</v>
      </c>
    </row>
    <row r="20" spans="1:15" ht="71.25" x14ac:dyDescent="0.25">
      <c r="A20" s="14">
        <v>4</v>
      </c>
      <c r="B20" s="12" t="s">
        <v>123</v>
      </c>
      <c r="C20" s="46" t="s">
        <v>14</v>
      </c>
      <c r="D20" s="23">
        <f>SUM(D21:D22)</f>
        <v>0</v>
      </c>
      <c r="E20" s="23">
        <f t="shared" ref="E20:K20" si="8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74026.720000000001</v>
      </c>
      <c r="I20" s="23">
        <f t="shared" si="8"/>
        <v>16588.75</v>
      </c>
      <c r="J20" s="23">
        <f t="shared" si="8"/>
        <v>0</v>
      </c>
      <c r="K20" s="23">
        <f t="shared" si="8"/>
        <v>0</v>
      </c>
      <c r="L20" s="23">
        <f t="shared" si="5"/>
        <v>74026.720000000001</v>
      </c>
      <c r="M20" s="23">
        <f t="shared" si="6"/>
        <v>16588.75</v>
      </c>
    </row>
    <row r="21" spans="1:15" ht="33" customHeight="1" x14ac:dyDescent="0.25">
      <c r="A21" s="9" t="s">
        <v>35</v>
      </c>
      <c r="B21" s="7" t="s">
        <v>82</v>
      </c>
      <c r="C21" s="46"/>
      <c r="D21" s="20">
        <v>0</v>
      </c>
      <c r="E21" s="20">
        <v>0</v>
      </c>
      <c r="F21" s="20">
        <v>0</v>
      </c>
      <c r="G21" s="20">
        <v>0</v>
      </c>
      <c r="H21" s="22">
        <v>73576.72</v>
      </c>
      <c r="I21" s="22">
        <v>16588.75</v>
      </c>
      <c r="J21" s="20">
        <v>0</v>
      </c>
      <c r="K21" s="20">
        <v>0</v>
      </c>
      <c r="L21" s="20">
        <f t="shared" si="2"/>
        <v>73576.72</v>
      </c>
      <c r="M21" s="20">
        <f>SUM(E21+G21+I21+K21)</f>
        <v>16588.75</v>
      </c>
    </row>
    <row r="22" spans="1:15" ht="30" x14ac:dyDescent="0.25">
      <c r="A22" s="9" t="s">
        <v>36</v>
      </c>
      <c r="B22" s="7" t="s">
        <v>83</v>
      </c>
      <c r="C22" s="46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0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0</v>
      </c>
    </row>
    <row r="23" spans="1:15" ht="85.5" x14ac:dyDescent="0.25">
      <c r="A23" s="10">
        <v>5</v>
      </c>
      <c r="B23" s="12" t="s">
        <v>124</v>
      </c>
      <c r="C23" s="46" t="s">
        <v>15</v>
      </c>
      <c r="D23" s="23">
        <f>SUM(D24:D29)</f>
        <v>0</v>
      </c>
      <c r="E23" s="23">
        <f t="shared" ref="E23:K23" si="9">SUM(E24:E29)</f>
        <v>0</v>
      </c>
      <c r="F23" s="23">
        <f t="shared" si="9"/>
        <v>30630.7</v>
      </c>
      <c r="G23" s="23">
        <f t="shared" si="9"/>
        <v>8.9499999999999993</v>
      </c>
      <c r="H23" s="23">
        <f>SUM(H24:H29)</f>
        <v>167828.15000000002</v>
      </c>
      <c r="I23" s="23">
        <f t="shared" si="9"/>
        <v>10033.439999999999</v>
      </c>
      <c r="J23" s="23">
        <f t="shared" si="9"/>
        <v>0</v>
      </c>
      <c r="K23" s="23">
        <f t="shared" si="9"/>
        <v>0</v>
      </c>
      <c r="L23" s="23">
        <f>SUM(D23+F23+H23+J23)</f>
        <v>198458.85000000003</v>
      </c>
      <c r="M23" s="23">
        <f>SUM(E23+G23+I23+K23)</f>
        <v>10042.39</v>
      </c>
    </row>
    <row r="24" spans="1:15" ht="75" x14ac:dyDescent="0.25">
      <c r="A24" s="9" t="s">
        <v>37</v>
      </c>
      <c r="B24" s="7" t="s">
        <v>84</v>
      </c>
      <c r="C24" s="46"/>
      <c r="D24" s="20">
        <v>0</v>
      </c>
      <c r="E24" s="20">
        <v>0</v>
      </c>
      <c r="F24" s="20">
        <v>29660.400000000001</v>
      </c>
      <c r="G24" s="20">
        <v>0</v>
      </c>
      <c r="H24" s="22">
        <v>115119.12</v>
      </c>
      <c r="I24" s="22">
        <v>0</v>
      </c>
      <c r="J24" s="20">
        <v>0</v>
      </c>
      <c r="K24" s="20">
        <v>0</v>
      </c>
      <c r="L24" s="20">
        <f t="shared" si="2"/>
        <v>144779.51999999999</v>
      </c>
      <c r="M24" s="20">
        <f t="shared" ref="M24:M29" si="10">SUM(E24+G24+I24+K24)</f>
        <v>0</v>
      </c>
    </row>
    <row r="25" spans="1:15" ht="45" x14ac:dyDescent="0.25">
      <c r="A25" s="9" t="s">
        <v>38</v>
      </c>
      <c r="B25" s="7" t="s">
        <v>85</v>
      </c>
      <c r="C25" s="46"/>
      <c r="D25" s="20">
        <v>0</v>
      </c>
      <c r="E25" s="20">
        <v>0</v>
      </c>
      <c r="F25" s="20">
        <v>16</v>
      </c>
      <c r="G25" s="20">
        <v>0</v>
      </c>
      <c r="H25" s="22">
        <v>7053.08</v>
      </c>
      <c r="I25" s="22">
        <v>793.2</v>
      </c>
      <c r="J25" s="20">
        <v>0</v>
      </c>
      <c r="K25" s="20">
        <v>0</v>
      </c>
      <c r="L25" s="20">
        <f t="shared" si="2"/>
        <v>7069.08</v>
      </c>
      <c r="M25" s="20">
        <f t="shared" si="10"/>
        <v>793.2</v>
      </c>
    </row>
    <row r="26" spans="1:15" ht="60" x14ac:dyDescent="0.25">
      <c r="A26" s="9" t="s">
        <v>39</v>
      </c>
      <c r="B26" s="7" t="s">
        <v>86</v>
      </c>
      <c r="C26" s="46"/>
      <c r="D26" s="20">
        <v>0</v>
      </c>
      <c r="E26" s="20">
        <v>0</v>
      </c>
      <c r="F26" s="20">
        <v>0</v>
      </c>
      <c r="G26" s="20">
        <v>0</v>
      </c>
      <c r="H26" s="22">
        <v>5328.59</v>
      </c>
      <c r="I26" s="22">
        <v>565.03</v>
      </c>
      <c r="J26" s="20">
        <v>0</v>
      </c>
      <c r="K26" s="20">
        <v>0</v>
      </c>
      <c r="L26" s="20">
        <f t="shared" si="2"/>
        <v>5328.59</v>
      </c>
      <c r="M26" s="20">
        <f t="shared" si="10"/>
        <v>565.03</v>
      </c>
    </row>
    <row r="27" spans="1:15" ht="30" x14ac:dyDescent="0.25">
      <c r="A27" s="9" t="s">
        <v>40</v>
      </c>
      <c r="B27" s="7" t="s">
        <v>87</v>
      </c>
      <c r="C27" s="46"/>
      <c r="D27" s="20">
        <v>0</v>
      </c>
      <c r="E27" s="20">
        <v>0</v>
      </c>
      <c r="F27" s="20">
        <v>954.3</v>
      </c>
      <c r="G27" s="20">
        <v>8.9499999999999993</v>
      </c>
      <c r="H27" s="22">
        <v>34473.769999999997</v>
      </c>
      <c r="I27" s="22">
        <v>7550</v>
      </c>
      <c r="J27" s="20">
        <v>0</v>
      </c>
      <c r="K27" s="20">
        <v>0</v>
      </c>
      <c r="L27" s="20">
        <f t="shared" si="2"/>
        <v>35428.07</v>
      </c>
      <c r="M27" s="20">
        <f>SUM(E27+G27+I27+K27)</f>
        <v>7558.95</v>
      </c>
    </row>
    <row r="28" spans="1:15" ht="30" x14ac:dyDescent="0.25">
      <c r="A28" s="9" t="s">
        <v>41</v>
      </c>
      <c r="B28" s="7" t="s">
        <v>88</v>
      </c>
      <c r="C28" s="46"/>
      <c r="D28" s="20">
        <v>0</v>
      </c>
      <c r="E28" s="20">
        <v>0</v>
      </c>
      <c r="F28" s="20">
        <v>0</v>
      </c>
      <c r="G28" s="20">
        <v>0</v>
      </c>
      <c r="H28" s="22">
        <v>4195.3900000000003</v>
      </c>
      <c r="I28" s="22">
        <v>1000</v>
      </c>
      <c r="J28" s="20">
        <v>0</v>
      </c>
      <c r="K28" s="20">
        <v>0</v>
      </c>
      <c r="L28" s="20">
        <f t="shared" si="2"/>
        <v>4195.3900000000003</v>
      </c>
      <c r="M28" s="20">
        <f t="shared" si="10"/>
        <v>1000</v>
      </c>
    </row>
    <row r="29" spans="1:15" ht="45" x14ac:dyDescent="0.25">
      <c r="A29" s="9" t="s">
        <v>42</v>
      </c>
      <c r="B29" s="7" t="s">
        <v>89</v>
      </c>
      <c r="C29" s="46"/>
      <c r="D29" s="20">
        <v>0</v>
      </c>
      <c r="E29" s="20">
        <v>0</v>
      </c>
      <c r="F29" s="20">
        <v>0</v>
      </c>
      <c r="G29" s="20">
        <v>0</v>
      </c>
      <c r="H29" s="22">
        <v>1658.2</v>
      </c>
      <c r="I29" s="22">
        <v>125.21</v>
      </c>
      <c r="J29" s="20">
        <v>0</v>
      </c>
      <c r="K29" s="20">
        <v>0</v>
      </c>
      <c r="L29" s="20">
        <f t="shared" si="2"/>
        <v>1658.2</v>
      </c>
      <c r="M29" s="20">
        <f t="shared" si="10"/>
        <v>125.21</v>
      </c>
    </row>
    <row r="30" spans="1:15" ht="128.25" x14ac:dyDescent="0.25">
      <c r="A30" s="10">
        <v>6</v>
      </c>
      <c r="B30" s="12" t="s">
        <v>125</v>
      </c>
      <c r="C30" s="46" t="s">
        <v>16</v>
      </c>
      <c r="D30" s="23">
        <f>SUM(D31:D34)</f>
        <v>0</v>
      </c>
      <c r="E30" s="23">
        <f t="shared" ref="E30:K30" si="11">SUM(E31:E34)</f>
        <v>0</v>
      </c>
      <c r="F30" s="23">
        <f t="shared" si="11"/>
        <v>804.6</v>
      </c>
      <c r="G30" s="23">
        <f t="shared" si="11"/>
        <v>0</v>
      </c>
      <c r="H30" s="23">
        <f t="shared" si="11"/>
        <v>33027.72</v>
      </c>
      <c r="I30" s="23">
        <f t="shared" si="11"/>
        <v>7614.1100000000006</v>
      </c>
      <c r="J30" s="23">
        <f t="shared" si="11"/>
        <v>9369.36</v>
      </c>
      <c r="K30" s="23">
        <f t="shared" si="11"/>
        <v>0</v>
      </c>
      <c r="L30" s="23">
        <f t="shared" si="5"/>
        <v>43201.68</v>
      </c>
      <c r="M30" s="23">
        <f t="shared" si="6"/>
        <v>7614.1100000000006</v>
      </c>
      <c r="N30" s="28">
        <f>L30-J30</f>
        <v>33832.32</v>
      </c>
      <c r="O30" s="28">
        <f>M30-K30</f>
        <v>7614.1100000000006</v>
      </c>
    </row>
    <row r="31" spans="1:15" ht="81.75" customHeight="1" x14ac:dyDescent="0.25">
      <c r="A31" s="9" t="s">
        <v>43</v>
      </c>
      <c r="B31" s="7" t="s">
        <v>90</v>
      </c>
      <c r="C31" s="46"/>
      <c r="D31" s="20">
        <v>0</v>
      </c>
      <c r="E31" s="20">
        <v>0</v>
      </c>
      <c r="F31" s="20">
        <v>0</v>
      </c>
      <c r="G31" s="20">
        <v>0</v>
      </c>
      <c r="H31" s="22">
        <v>29111.8</v>
      </c>
      <c r="I31" s="22">
        <v>6833.47</v>
      </c>
      <c r="J31" s="20">
        <v>0</v>
      </c>
      <c r="K31" s="20">
        <v>0</v>
      </c>
      <c r="L31" s="20">
        <f>SUM(D31+F31+H31+J31)</f>
        <v>29111.8</v>
      </c>
      <c r="M31" s="20">
        <f>SUM(E31+G31+I31+K31)</f>
        <v>6833.47</v>
      </c>
    </row>
    <row r="32" spans="1:15" ht="46.5" customHeight="1" x14ac:dyDescent="0.25">
      <c r="A32" s="9" t="s">
        <v>44</v>
      </c>
      <c r="B32" s="7" t="s">
        <v>91</v>
      </c>
      <c r="C32" s="46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70</v>
      </c>
      <c r="J32" s="20">
        <v>0</v>
      </c>
      <c r="K32" s="20">
        <v>0</v>
      </c>
      <c r="L32" s="20">
        <f t="shared" si="2"/>
        <v>2164.5</v>
      </c>
      <c r="M32" s="20">
        <f>SUM(E32+G32+I32+K32)</f>
        <v>70</v>
      </c>
    </row>
    <row r="33" spans="1:15" ht="45" x14ac:dyDescent="0.25">
      <c r="A33" s="9" t="s">
        <v>45</v>
      </c>
      <c r="B33" s="7" t="s">
        <v>92</v>
      </c>
      <c r="C33" s="46"/>
      <c r="D33" s="20">
        <v>0</v>
      </c>
      <c r="E33" s="20">
        <v>0</v>
      </c>
      <c r="F33" s="20">
        <v>0</v>
      </c>
      <c r="G33" s="20">
        <v>0</v>
      </c>
      <c r="H33" s="22">
        <v>1357.68</v>
      </c>
      <c r="I33" s="22">
        <v>0</v>
      </c>
      <c r="J33" s="20">
        <v>5475.6</v>
      </c>
      <c r="K33" s="20">
        <v>0</v>
      </c>
      <c r="L33" s="20">
        <f>SUM(D33+F33+H33+J33)</f>
        <v>6833.2800000000007</v>
      </c>
      <c r="M33" s="20">
        <f>SUM(E33+G33+I33+K33)</f>
        <v>0</v>
      </c>
      <c r="N33" s="28">
        <f>L33-J33</f>
        <v>1357.6800000000003</v>
      </c>
      <c r="O33" s="28">
        <f>M33-K33</f>
        <v>0</v>
      </c>
    </row>
    <row r="34" spans="1:15" ht="75" x14ac:dyDescent="0.25">
      <c r="A34" s="9" t="s">
        <v>46</v>
      </c>
      <c r="B34" s="7" t="s">
        <v>93</v>
      </c>
      <c r="C34" s="46"/>
      <c r="D34" s="20">
        <v>0</v>
      </c>
      <c r="E34" s="20">
        <v>0</v>
      </c>
      <c r="F34" s="20">
        <v>204.6</v>
      </c>
      <c r="G34" s="20">
        <v>0</v>
      </c>
      <c r="H34" s="22">
        <v>993.74</v>
      </c>
      <c r="I34" s="22">
        <v>710.64</v>
      </c>
      <c r="J34" s="20">
        <v>3893.76</v>
      </c>
      <c r="K34" s="20">
        <v>0</v>
      </c>
      <c r="L34" s="20">
        <f t="shared" si="2"/>
        <v>5092.1000000000004</v>
      </c>
      <c r="M34" s="20">
        <f>SUM(E34+G34+I34+K34)</f>
        <v>710.64</v>
      </c>
      <c r="N34" s="28">
        <f>L34-J34</f>
        <v>1198.3400000000001</v>
      </c>
      <c r="O34" s="28">
        <f>M34-K34</f>
        <v>710.64</v>
      </c>
    </row>
    <row r="35" spans="1:15" ht="63" x14ac:dyDescent="0.25">
      <c r="A35" s="10">
        <v>7</v>
      </c>
      <c r="B35" s="11" t="s">
        <v>126</v>
      </c>
      <c r="C35" s="47" t="s">
        <v>17</v>
      </c>
      <c r="D35" s="23">
        <f>SUM(D36:D39)</f>
        <v>0</v>
      </c>
      <c r="E35" s="23">
        <f t="shared" ref="E35:K35" si="12">SUM(E36:E39)</f>
        <v>0</v>
      </c>
      <c r="F35" s="23">
        <f t="shared" si="12"/>
        <v>487358</v>
      </c>
      <c r="G35" s="23">
        <f t="shared" si="12"/>
        <v>119784.51000000001</v>
      </c>
      <c r="H35" s="23">
        <f t="shared" si="12"/>
        <v>319156.23000000004</v>
      </c>
      <c r="I35" s="23">
        <f t="shared" si="12"/>
        <v>70337.33</v>
      </c>
      <c r="J35" s="23">
        <f t="shared" si="12"/>
        <v>0</v>
      </c>
      <c r="K35" s="23">
        <f t="shared" si="12"/>
        <v>0</v>
      </c>
      <c r="L35" s="23">
        <f t="shared" si="5"/>
        <v>806514.23</v>
      </c>
      <c r="M35" s="23">
        <f t="shared" si="6"/>
        <v>190121.84000000003</v>
      </c>
    </row>
    <row r="36" spans="1:15" ht="33" customHeight="1" x14ac:dyDescent="0.25">
      <c r="A36" s="9" t="s">
        <v>47</v>
      </c>
      <c r="B36" s="7" t="s">
        <v>94</v>
      </c>
      <c r="C36" s="47"/>
      <c r="D36" s="20">
        <v>0</v>
      </c>
      <c r="E36" s="20">
        <v>0</v>
      </c>
      <c r="F36" s="20">
        <v>192113.8</v>
      </c>
      <c r="G36" s="20">
        <v>47949.4</v>
      </c>
      <c r="H36" s="22">
        <v>136873.64000000001</v>
      </c>
      <c r="I36" s="22">
        <v>31878.85</v>
      </c>
      <c r="J36" s="20">
        <v>0</v>
      </c>
      <c r="K36" s="20">
        <v>0</v>
      </c>
      <c r="L36" s="20">
        <f t="shared" si="2"/>
        <v>328987.44</v>
      </c>
      <c r="M36" s="20">
        <f>SUM(E36+G36+I36+K36)</f>
        <v>79828.25</v>
      </c>
    </row>
    <row r="37" spans="1:15" ht="33" customHeight="1" x14ac:dyDescent="0.25">
      <c r="A37" s="9" t="s">
        <v>48</v>
      </c>
      <c r="B37" s="7" t="s">
        <v>95</v>
      </c>
      <c r="C37" s="47"/>
      <c r="D37" s="20">
        <v>0</v>
      </c>
      <c r="E37" s="20">
        <v>0</v>
      </c>
      <c r="F37" s="20">
        <v>280993.2</v>
      </c>
      <c r="G37" s="20">
        <v>71835.11</v>
      </c>
      <c r="H37" s="22">
        <v>98011.14</v>
      </c>
      <c r="I37" s="22">
        <v>22538.46</v>
      </c>
      <c r="J37" s="20">
        <v>0</v>
      </c>
      <c r="K37" s="20">
        <v>0</v>
      </c>
      <c r="L37" s="20">
        <f t="shared" si="2"/>
        <v>379004.34</v>
      </c>
      <c r="M37" s="20">
        <f>SUM(E37+G37+I37+K37)</f>
        <v>94373.57</v>
      </c>
    </row>
    <row r="38" spans="1:15" ht="33" customHeight="1" x14ac:dyDescent="0.25">
      <c r="A38" s="9" t="s">
        <v>49</v>
      </c>
      <c r="B38" s="7" t="s">
        <v>96</v>
      </c>
      <c r="C38" s="47"/>
      <c r="D38" s="20">
        <v>0</v>
      </c>
      <c r="E38" s="20">
        <v>0</v>
      </c>
      <c r="F38" s="20">
        <v>14251</v>
      </c>
      <c r="G38" s="20">
        <v>0</v>
      </c>
      <c r="H38" s="22">
        <v>51496.63</v>
      </c>
      <c r="I38" s="22">
        <v>10526</v>
      </c>
      <c r="J38" s="20">
        <v>0</v>
      </c>
      <c r="K38" s="20">
        <v>0</v>
      </c>
      <c r="L38" s="20">
        <f t="shared" si="2"/>
        <v>65747.63</v>
      </c>
      <c r="M38" s="20">
        <f>SUM(E38+G38+I38+K38)</f>
        <v>10526</v>
      </c>
    </row>
    <row r="39" spans="1:15" ht="33" customHeight="1" x14ac:dyDescent="0.25">
      <c r="A39" s="9" t="s">
        <v>50</v>
      </c>
      <c r="B39" s="7" t="s">
        <v>97</v>
      </c>
      <c r="C39" s="47"/>
      <c r="D39" s="20">
        <v>0</v>
      </c>
      <c r="E39" s="20">
        <v>0</v>
      </c>
      <c r="F39" s="20">
        <v>0</v>
      </c>
      <c r="G39" s="20">
        <v>0</v>
      </c>
      <c r="H39" s="22">
        <v>32774.82</v>
      </c>
      <c r="I39" s="22">
        <v>5394.02</v>
      </c>
      <c r="J39" s="20">
        <v>0</v>
      </c>
      <c r="K39" s="20">
        <v>0</v>
      </c>
      <c r="L39" s="20">
        <f t="shared" si="2"/>
        <v>32774.82</v>
      </c>
      <c r="M39" s="20">
        <f>SUM(E39+G39+I39+K39)</f>
        <v>5394.02</v>
      </c>
    </row>
    <row r="40" spans="1:15" ht="33" customHeight="1" x14ac:dyDescent="0.25">
      <c r="A40" s="10">
        <v>8</v>
      </c>
      <c r="B40" s="11" t="s">
        <v>1</v>
      </c>
      <c r="C40" s="46" t="s">
        <v>18</v>
      </c>
      <c r="D40" s="23">
        <f>SUM(D41:D44)</f>
        <v>0</v>
      </c>
      <c r="E40" s="23">
        <f t="shared" ref="E40:K40" si="13">SUM(E41:E44)</f>
        <v>0</v>
      </c>
      <c r="F40" s="23">
        <f t="shared" si="13"/>
        <v>1737.3</v>
      </c>
      <c r="G40" s="23">
        <f t="shared" si="13"/>
        <v>433.3</v>
      </c>
      <c r="H40" s="23">
        <f t="shared" si="13"/>
        <v>129367.12</v>
      </c>
      <c r="I40" s="23">
        <f t="shared" si="13"/>
        <v>25926.7</v>
      </c>
      <c r="J40" s="23">
        <f t="shared" si="13"/>
        <v>0</v>
      </c>
      <c r="K40" s="23">
        <f t="shared" si="13"/>
        <v>0</v>
      </c>
      <c r="L40" s="23">
        <f t="shared" si="5"/>
        <v>131104.41999999998</v>
      </c>
      <c r="M40" s="23">
        <f t="shared" si="6"/>
        <v>26360</v>
      </c>
    </row>
    <row r="41" spans="1:15" ht="45" x14ac:dyDescent="0.25">
      <c r="A41" s="9" t="s">
        <v>51</v>
      </c>
      <c r="B41" s="7" t="s">
        <v>98</v>
      </c>
      <c r="C41" s="46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5" ht="45" x14ac:dyDescent="0.25">
      <c r="A42" s="9" t="s">
        <v>52</v>
      </c>
      <c r="B42" s="7" t="s">
        <v>99</v>
      </c>
      <c r="C42" s="46"/>
      <c r="D42" s="20">
        <v>0</v>
      </c>
      <c r="E42" s="20">
        <v>0</v>
      </c>
      <c r="F42" s="20">
        <v>0</v>
      </c>
      <c r="G42" s="20">
        <v>0</v>
      </c>
      <c r="H42" s="22">
        <v>67854.34</v>
      </c>
      <c r="I42" s="22">
        <v>13338.98</v>
      </c>
      <c r="J42" s="20">
        <v>0</v>
      </c>
      <c r="K42" s="20">
        <v>0</v>
      </c>
      <c r="L42" s="20">
        <f t="shared" si="2"/>
        <v>67854.34</v>
      </c>
      <c r="M42" s="20">
        <f>SUM(E42+G42+I42+K42)</f>
        <v>13338.98</v>
      </c>
    </row>
    <row r="43" spans="1:15" ht="30" x14ac:dyDescent="0.25">
      <c r="A43" s="9" t="s">
        <v>53</v>
      </c>
      <c r="B43" s="7" t="s">
        <v>100</v>
      </c>
      <c r="C43" s="46"/>
      <c r="D43" s="20">
        <v>0</v>
      </c>
      <c r="E43" s="20">
        <v>0</v>
      </c>
      <c r="F43" s="20">
        <v>1737.3</v>
      </c>
      <c r="G43" s="20">
        <v>433.3</v>
      </c>
      <c r="H43" s="22">
        <v>39994.33</v>
      </c>
      <c r="I43" s="22">
        <v>8728.6</v>
      </c>
      <c r="J43" s="20">
        <v>0</v>
      </c>
      <c r="K43" s="20">
        <v>0</v>
      </c>
      <c r="L43" s="20">
        <f>SUM(D43+F43+H43+J43)</f>
        <v>41731.630000000005</v>
      </c>
      <c r="M43" s="20">
        <f>SUM(E43+G43+I43+K43)</f>
        <v>9161.9</v>
      </c>
    </row>
    <row r="44" spans="1:15" ht="47.25" customHeight="1" x14ac:dyDescent="0.25">
      <c r="A44" s="9" t="s">
        <v>54</v>
      </c>
      <c r="B44" s="7" t="s">
        <v>101</v>
      </c>
      <c r="C44" s="46"/>
      <c r="D44" s="20">
        <v>0</v>
      </c>
      <c r="E44" s="20">
        <v>0</v>
      </c>
      <c r="F44" s="20">
        <v>0</v>
      </c>
      <c r="G44" s="20">
        <v>0</v>
      </c>
      <c r="H44" s="22">
        <v>21403.72</v>
      </c>
      <c r="I44" s="22">
        <v>3859.12</v>
      </c>
      <c r="J44" s="20">
        <v>0</v>
      </c>
      <c r="K44" s="20">
        <v>0</v>
      </c>
      <c r="L44" s="20">
        <f t="shared" si="2"/>
        <v>21403.72</v>
      </c>
      <c r="M44" s="20">
        <f>SUM(E44+G44+I44+K44)</f>
        <v>3859.12</v>
      </c>
    </row>
    <row r="45" spans="1:15" ht="63" x14ac:dyDescent="0.25">
      <c r="A45" s="10">
        <v>9</v>
      </c>
      <c r="B45" s="11" t="s">
        <v>127</v>
      </c>
      <c r="C45" s="56" t="s">
        <v>19</v>
      </c>
      <c r="D45" s="23">
        <f t="shared" ref="D45:K45" si="14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56915.199999999997</v>
      </c>
      <c r="I45" s="23">
        <f t="shared" si="14"/>
        <v>1045.8</v>
      </c>
      <c r="J45" s="23">
        <f t="shared" si="14"/>
        <v>0</v>
      </c>
      <c r="K45" s="23">
        <f t="shared" si="14"/>
        <v>0</v>
      </c>
      <c r="L45" s="23">
        <f t="shared" si="5"/>
        <v>56915.199999999997</v>
      </c>
      <c r="M45" s="23">
        <f t="shared" si="6"/>
        <v>1045.8</v>
      </c>
    </row>
    <row r="46" spans="1:15" ht="30" x14ac:dyDescent="0.25">
      <c r="A46" s="9" t="s">
        <v>55</v>
      </c>
      <c r="B46" s="7" t="s">
        <v>102</v>
      </c>
      <c r="C46" s="57"/>
      <c r="D46" s="20">
        <v>0</v>
      </c>
      <c r="E46" s="20">
        <v>0</v>
      </c>
      <c r="F46" s="20">
        <v>0</v>
      </c>
      <c r="G46" s="20">
        <v>0</v>
      </c>
      <c r="H46" s="22">
        <v>2722.24</v>
      </c>
      <c r="I46" s="22">
        <v>801</v>
      </c>
      <c r="J46" s="20">
        <v>0</v>
      </c>
      <c r="K46" s="20">
        <v>0</v>
      </c>
      <c r="L46" s="20">
        <f t="shared" si="2"/>
        <v>2722.24</v>
      </c>
      <c r="M46" s="20">
        <f>SUM(E46+G46+I46+K46)</f>
        <v>801</v>
      </c>
    </row>
    <row r="47" spans="1:15" ht="33" customHeight="1" x14ac:dyDescent="0.25">
      <c r="A47" s="9" t="s">
        <v>56</v>
      </c>
      <c r="B47" s="7" t="s">
        <v>103</v>
      </c>
      <c r="C47" s="57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0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0</v>
      </c>
    </row>
    <row r="48" spans="1:15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0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0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244.8</v>
      </c>
      <c r="J49" s="20">
        <v>0</v>
      </c>
      <c r="K49" s="20">
        <v>0</v>
      </c>
      <c r="L49" s="20">
        <f t="shared" si="2"/>
        <v>1222.3900000000001</v>
      </c>
      <c r="M49" s="20">
        <f>SUM(E49+G49+I49+K49)</f>
        <v>244.8</v>
      </c>
    </row>
    <row r="50" spans="1:15" ht="78.75" x14ac:dyDescent="0.25">
      <c r="A50" s="10">
        <v>10</v>
      </c>
      <c r="B50" s="11" t="s">
        <v>128</v>
      </c>
      <c r="C50" s="46" t="s">
        <v>20</v>
      </c>
      <c r="D50" s="23">
        <f>SUM(D51:D52)</f>
        <v>15414.7</v>
      </c>
      <c r="E50" s="23">
        <f t="shared" ref="E50:K50" si="15">SUM(E51:E52)</f>
        <v>4786.22</v>
      </c>
      <c r="F50" s="23">
        <f t="shared" si="15"/>
        <v>93983</v>
      </c>
      <c r="G50" s="23">
        <f t="shared" si="15"/>
        <v>27275.35</v>
      </c>
      <c r="H50" s="23">
        <f t="shared" si="15"/>
        <v>11548.71</v>
      </c>
      <c r="I50" s="23">
        <f t="shared" si="15"/>
        <v>1908.69</v>
      </c>
      <c r="J50" s="23">
        <f t="shared" si="15"/>
        <v>0</v>
      </c>
      <c r="K50" s="23">
        <f t="shared" si="15"/>
        <v>0</v>
      </c>
      <c r="L50" s="23">
        <f t="shared" si="5"/>
        <v>120946.41</v>
      </c>
      <c r="M50" s="23">
        <f t="shared" si="6"/>
        <v>33970.26</v>
      </c>
    </row>
    <row r="51" spans="1:15" ht="60" x14ac:dyDescent="0.25">
      <c r="A51" s="9" t="s">
        <v>59</v>
      </c>
      <c r="B51" s="7" t="s">
        <v>106</v>
      </c>
      <c r="C51" s="46"/>
      <c r="D51" s="20">
        <v>0</v>
      </c>
      <c r="E51" s="20">
        <v>0</v>
      </c>
      <c r="F51" s="20">
        <v>0</v>
      </c>
      <c r="G51" s="20">
        <v>0</v>
      </c>
      <c r="H51" s="22">
        <v>11548.71</v>
      </c>
      <c r="I51" s="22">
        <v>1908.69</v>
      </c>
      <c r="J51" s="20">
        <v>0</v>
      </c>
      <c r="K51" s="20">
        <v>0</v>
      </c>
      <c r="L51" s="20">
        <f t="shared" si="2"/>
        <v>11548.71</v>
      </c>
      <c r="M51" s="20">
        <f>SUM(E51+G51+I51+K51)</f>
        <v>1908.69</v>
      </c>
    </row>
    <row r="52" spans="1:15" ht="45" x14ac:dyDescent="0.25">
      <c r="A52" s="9" t="s">
        <v>60</v>
      </c>
      <c r="B52" s="7" t="s">
        <v>107</v>
      </c>
      <c r="C52" s="46"/>
      <c r="D52" s="20">
        <v>15414.7</v>
      </c>
      <c r="E52" s="20">
        <v>4786.22</v>
      </c>
      <c r="F52" s="20">
        <v>93983</v>
      </c>
      <c r="G52" s="20">
        <v>27275.35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109397.7</v>
      </c>
      <c r="M52" s="20">
        <f>SUM(E52+G52+I52+K52)</f>
        <v>32061.57</v>
      </c>
    </row>
    <row r="53" spans="1:15" ht="78.75" x14ac:dyDescent="0.25">
      <c r="A53" s="10">
        <v>11</v>
      </c>
      <c r="B53" s="11" t="s">
        <v>129</v>
      </c>
      <c r="C53" s="46" t="s">
        <v>21</v>
      </c>
      <c r="D53" s="23">
        <f>SUM(D54:D57)</f>
        <v>0</v>
      </c>
      <c r="E53" s="23">
        <f t="shared" ref="E53:K53" si="16">SUM(E54:E57)</f>
        <v>0</v>
      </c>
      <c r="F53" s="23">
        <f t="shared" si="16"/>
        <v>22.88</v>
      </c>
      <c r="G53" s="23">
        <f t="shared" si="16"/>
        <v>22.88</v>
      </c>
      <c r="H53" s="23">
        <f t="shared" si="16"/>
        <v>78108.100000000006</v>
      </c>
      <c r="I53" s="23">
        <f t="shared" si="16"/>
        <v>11509.12</v>
      </c>
      <c r="J53" s="23">
        <f t="shared" si="16"/>
        <v>0</v>
      </c>
      <c r="K53" s="23">
        <f t="shared" si="16"/>
        <v>0</v>
      </c>
      <c r="L53" s="23">
        <f t="shared" si="5"/>
        <v>78130.98000000001</v>
      </c>
      <c r="M53" s="23">
        <f t="shared" si="6"/>
        <v>11532</v>
      </c>
    </row>
    <row r="54" spans="1:15" ht="30" x14ac:dyDescent="0.25">
      <c r="A54" s="9" t="s">
        <v>61</v>
      </c>
      <c r="B54" s="7" t="s">
        <v>108</v>
      </c>
      <c r="C54" s="46"/>
      <c r="D54" s="20">
        <v>0</v>
      </c>
      <c r="E54" s="20">
        <v>0</v>
      </c>
      <c r="F54" s="20">
        <v>22.88</v>
      </c>
      <c r="G54" s="20">
        <v>22.88</v>
      </c>
      <c r="H54" s="22">
        <v>5600.11</v>
      </c>
      <c r="I54" s="22">
        <v>629.59</v>
      </c>
      <c r="J54" s="20">
        <v>0</v>
      </c>
      <c r="K54" s="20">
        <v>0</v>
      </c>
      <c r="L54" s="20">
        <f t="shared" si="2"/>
        <v>5622.99</v>
      </c>
      <c r="M54" s="20">
        <f>SUM(E54+G54+I54+K54)</f>
        <v>652.47</v>
      </c>
    </row>
    <row r="55" spans="1:15" ht="60" x14ac:dyDescent="0.25">
      <c r="A55" s="9" t="s">
        <v>62</v>
      </c>
      <c r="B55" s="7" t="s">
        <v>109</v>
      </c>
      <c r="C55" s="46"/>
      <c r="D55" s="20">
        <v>0</v>
      </c>
      <c r="E55" s="20">
        <v>0</v>
      </c>
      <c r="F55" s="20">
        <v>0</v>
      </c>
      <c r="G55" s="20">
        <v>0</v>
      </c>
      <c r="H55" s="22">
        <v>1003.33</v>
      </c>
      <c r="I55" s="22">
        <v>141.57</v>
      </c>
      <c r="J55" s="20">
        <v>0</v>
      </c>
      <c r="K55" s="20">
        <v>0</v>
      </c>
      <c r="L55" s="20">
        <f t="shared" si="2"/>
        <v>1003.33</v>
      </c>
      <c r="M55" s="20">
        <f>SUM(E55+G55+I55+K55)</f>
        <v>141.57</v>
      </c>
    </row>
    <row r="56" spans="1:15" ht="45" x14ac:dyDescent="0.25">
      <c r="A56" s="9" t="s">
        <v>63</v>
      </c>
      <c r="B56" s="7" t="s">
        <v>110</v>
      </c>
      <c r="C56" s="46"/>
      <c r="D56" s="20">
        <v>0</v>
      </c>
      <c r="E56" s="20">
        <v>0</v>
      </c>
      <c r="F56" s="20">
        <v>0</v>
      </c>
      <c r="G56" s="20">
        <v>0</v>
      </c>
      <c r="H56" s="22">
        <v>50579.35</v>
      </c>
      <c r="I56" s="22">
        <v>6768.27</v>
      </c>
      <c r="J56" s="20">
        <v>0</v>
      </c>
      <c r="K56" s="20">
        <v>0</v>
      </c>
      <c r="L56" s="20">
        <f t="shared" si="2"/>
        <v>50579.35</v>
      </c>
      <c r="M56" s="20">
        <f>SUM(E56+G56+I56+K56)</f>
        <v>6768.27</v>
      </c>
    </row>
    <row r="57" spans="1:15" ht="45" x14ac:dyDescent="0.25">
      <c r="A57" s="9" t="s">
        <v>64</v>
      </c>
      <c r="B57" s="7" t="s">
        <v>111</v>
      </c>
      <c r="C57" s="46"/>
      <c r="D57" s="20">
        <v>0</v>
      </c>
      <c r="E57" s="20">
        <v>0</v>
      </c>
      <c r="F57" s="20">
        <v>0</v>
      </c>
      <c r="G57" s="20">
        <v>0</v>
      </c>
      <c r="H57" s="22">
        <v>20925.310000000001</v>
      </c>
      <c r="I57" s="22">
        <v>3969.69</v>
      </c>
      <c r="J57" s="20">
        <v>0</v>
      </c>
      <c r="K57" s="20">
        <v>0</v>
      </c>
      <c r="L57" s="20">
        <f t="shared" si="2"/>
        <v>20925.310000000001</v>
      </c>
      <c r="M57" s="20">
        <f>SUM(E57+G57+I57+K57)</f>
        <v>3969.69</v>
      </c>
    </row>
    <row r="58" spans="1:15" ht="78.75" x14ac:dyDescent="0.25">
      <c r="A58" s="10">
        <v>12</v>
      </c>
      <c r="B58" s="11" t="s">
        <v>130</v>
      </c>
      <c r="C58" s="56" t="s">
        <v>22</v>
      </c>
      <c r="D58" s="23">
        <f>SUM(D59:D63)</f>
        <v>0</v>
      </c>
      <c r="E58" s="23">
        <f t="shared" ref="E58:K58" si="17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5757.59</v>
      </c>
      <c r="I58" s="23">
        <f t="shared" si="17"/>
        <v>1036.5</v>
      </c>
      <c r="J58" s="23">
        <f t="shared" si="17"/>
        <v>0</v>
      </c>
      <c r="K58" s="23">
        <f t="shared" si="17"/>
        <v>0</v>
      </c>
      <c r="L58" s="23">
        <f t="shared" si="5"/>
        <v>5757.59</v>
      </c>
      <c r="M58" s="23">
        <f t="shared" si="6"/>
        <v>1036.5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7"/>
      <c r="D59" s="20">
        <v>0</v>
      </c>
      <c r="E59" s="20">
        <v>0</v>
      </c>
      <c r="F59" s="20">
        <v>0</v>
      </c>
      <c r="G59" s="20">
        <v>0</v>
      </c>
      <c r="H59" s="22">
        <v>227.6</v>
      </c>
      <c r="I59" s="22">
        <v>0</v>
      </c>
      <c r="J59" s="20">
        <v>0</v>
      </c>
      <c r="K59" s="20">
        <v>0</v>
      </c>
      <c r="L59" s="20">
        <f t="shared" si="2"/>
        <v>227.6</v>
      </c>
      <c r="M59" s="20">
        <f>SUM(E59+G59+I59+K59)</f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7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110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110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0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0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3882.99</v>
      </c>
      <c r="I62" s="22">
        <v>926.5</v>
      </c>
      <c r="J62" s="20">
        <v>0</v>
      </c>
      <c r="K62" s="20">
        <v>0</v>
      </c>
      <c r="L62" s="20">
        <f t="shared" si="2"/>
        <v>3882.99</v>
      </c>
      <c r="M62" s="20">
        <f>SUM(E62+G62+I62+K62)</f>
        <v>926.5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0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0</v>
      </c>
      <c r="N63" s="29"/>
      <c r="O63" s="29"/>
    </row>
    <row r="64" spans="1:15" ht="63" x14ac:dyDescent="0.25">
      <c r="A64" s="10">
        <v>13</v>
      </c>
      <c r="B64" s="11" t="s">
        <v>131</v>
      </c>
      <c r="C64" s="46" t="s">
        <v>23</v>
      </c>
      <c r="D64" s="23">
        <f>SUM(D65:D67)</f>
        <v>0</v>
      </c>
      <c r="E64" s="23">
        <f t="shared" ref="E64:K64" si="18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17102.580000000002</v>
      </c>
      <c r="I64" s="23">
        <f t="shared" si="18"/>
        <v>3412.55</v>
      </c>
      <c r="J64" s="23">
        <f t="shared" si="18"/>
        <v>0</v>
      </c>
      <c r="K64" s="23">
        <f t="shared" si="18"/>
        <v>0</v>
      </c>
      <c r="L64" s="23">
        <f t="shared" si="5"/>
        <v>17102.580000000002</v>
      </c>
      <c r="M64" s="23">
        <f t="shared" si="6"/>
        <v>3412.55</v>
      </c>
    </row>
    <row r="65" spans="1:13" ht="33" customHeight="1" x14ac:dyDescent="0.25">
      <c r="A65" s="9" t="s">
        <v>70</v>
      </c>
      <c r="B65" s="7" t="s">
        <v>117</v>
      </c>
      <c r="C65" s="46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1.69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1.69</v>
      </c>
    </row>
    <row r="66" spans="1:13" ht="45" x14ac:dyDescent="0.25">
      <c r="A66" s="9" t="s">
        <v>71</v>
      </c>
      <c r="B66" s="7" t="s">
        <v>118</v>
      </c>
      <c r="C66" s="46"/>
      <c r="D66" s="20">
        <v>0</v>
      </c>
      <c r="E66" s="20">
        <v>0</v>
      </c>
      <c r="F66" s="20">
        <v>0</v>
      </c>
      <c r="G66" s="20">
        <v>0</v>
      </c>
      <c r="H66" s="22">
        <v>1757.07</v>
      </c>
      <c r="I66" s="22">
        <v>231.56</v>
      </c>
      <c r="J66" s="20">
        <v>0</v>
      </c>
      <c r="K66" s="20">
        <v>0</v>
      </c>
      <c r="L66" s="20">
        <f t="shared" si="2"/>
        <v>1757.07</v>
      </c>
      <c r="M66" s="20">
        <f>SUM(E66+G66+I66+K66)</f>
        <v>231.56</v>
      </c>
    </row>
    <row r="67" spans="1:13" ht="60" x14ac:dyDescent="0.25">
      <c r="A67" s="9" t="s">
        <v>72</v>
      </c>
      <c r="B67" s="7" t="s">
        <v>119</v>
      </c>
      <c r="C67" s="46"/>
      <c r="D67" s="20">
        <v>0</v>
      </c>
      <c r="E67" s="20">
        <v>0</v>
      </c>
      <c r="F67" s="20">
        <v>0</v>
      </c>
      <c r="G67" s="20">
        <v>0</v>
      </c>
      <c r="H67" s="22">
        <v>15187.02</v>
      </c>
      <c r="I67" s="22">
        <v>3179.3</v>
      </c>
      <c r="J67" s="20">
        <v>0</v>
      </c>
      <c r="K67" s="20">
        <v>0</v>
      </c>
      <c r="L67" s="20">
        <f t="shared" si="2"/>
        <v>15187.02</v>
      </c>
      <c r="M67" s="20">
        <f>SUM(E67+G67+I67+K67)</f>
        <v>3179.3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15069.2</v>
      </c>
      <c r="G68" s="23">
        <v>0</v>
      </c>
      <c r="H68" s="23">
        <v>6907.94</v>
      </c>
      <c r="I68" s="23">
        <v>0</v>
      </c>
      <c r="J68" s="23">
        <v>0</v>
      </c>
      <c r="K68" s="23">
        <v>0</v>
      </c>
      <c r="L68" s="23">
        <f t="shared" si="2"/>
        <v>21977.14</v>
      </c>
      <c r="M68" s="23">
        <f>SUM(E68+G68+I68+K68)</f>
        <v>0</v>
      </c>
    </row>
    <row r="69" spans="1:13" ht="81" customHeight="1" x14ac:dyDescent="0.25">
      <c r="A69" s="10" t="s">
        <v>134</v>
      </c>
      <c r="B69" s="11" t="s">
        <v>135</v>
      </c>
      <c r="C69" s="42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0</v>
      </c>
      <c r="J69" s="23">
        <v>0</v>
      </c>
      <c r="K69" s="23">
        <v>0</v>
      </c>
      <c r="L69" s="23">
        <f t="shared" ref="L69" si="19">SUM(D69+F69+H69+J69)</f>
        <v>231.3</v>
      </c>
      <c r="M69" s="23">
        <f>SUM(E69+G69+I69+K69)</f>
        <v>0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43"/>
    </row>
    <row r="72" spans="1:13" ht="33" customHeight="1" x14ac:dyDescent="0.25">
      <c r="A72" s="3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43"/>
    </row>
    <row r="73" spans="1:13" ht="33" customHeight="1" x14ac:dyDescent="0.25">
      <c r="A73" s="38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39"/>
    </row>
    <row r="74" spans="1:13" ht="33" customHeight="1" x14ac:dyDescent="0.25">
      <c r="A74" s="38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39"/>
    </row>
    <row r="75" spans="1:13" ht="33" customHeight="1" x14ac:dyDescent="0.25">
      <c r="A75" s="3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39"/>
    </row>
    <row r="76" spans="1:13" ht="31.5" customHeight="1" x14ac:dyDescent="0.25">
      <c r="A76" s="3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0"/>
    </row>
    <row r="77" spans="1:13" ht="33" customHeight="1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41"/>
    </row>
    <row r="78" spans="1:13" ht="33" customHeight="1" x14ac:dyDescent="0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41"/>
    </row>
    <row r="79" spans="1:13" ht="33" customHeight="1" x14ac:dyDescent="0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41"/>
    </row>
  </sheetData>
  <mergeCells count="31"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4:C67"/>
    <mergeCell ref="C53:C5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2019-03-04T04:19:24Z</cp:lastPrinted>
  <dcterms:created xsi:type="dcterms:W3CDTF">2015-10-02T05:38:20Z</dcterms:created>
  <dcterms:modified xsi:type="dcterms:W3CDTF">2019-04-02T11:54:46Z</dcterms:modified>
</cp:coreProperties>
</file>