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Доходы" sheetId="1" r:id="rId1"/>
    <sheet name="Расходы" sheetId="2" r:id="rId2"/>
    <sheet name="Лист1" sheetId="3" r:id="rId3"/>
  </sheets>
  <definedNames/>
  <calcPr fullCalcOnLoad="1"/>
</workbook>
</file>

<file path=xl/sharedStrings.xml><?xml version="1.0" encoding="utf-8"?>
<sst xmlns="http://schemas.openxmlformats.org/spreadsheetml/2006/main" count="444" uniqueCount="389">
  <si>
    <t>901  2  18  04010  04  0000  180</t>
  </si>
  <si>
    <t>906  2  18  04020  04  0000  180</t>
  </si>
  <si>
    <t>Доходы бюджетов городских округов от возврата автономными учреждениями остатков субсидий прошлых лет</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</si>
  <si>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</si>
  <si>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</si>
  <si>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</si>
  <si>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</si>
  <si>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</si>
  <si>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</si>
  <si>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</si>
  <si>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</si>
  <si>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</si>
  <si>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</si>
  <si>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</si>
  <si>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</si>
  <si>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</si>
  <si>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</si>
  <si>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</si>
  <si>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</si>
  <si>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</si>
  <si>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</si>
  <si>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</si>
  <si>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</si>
  <si>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</si>
  <si>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</si>
  <si>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</si>
  <si>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</si>
  <si>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</si>
  <si>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</si>
  <si>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</si>
  <si>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</si>
  <si>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</si>
  <si>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</si>
  <si>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</si>
  <si>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</si>
  <si>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</si>
  <si>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</si>
  <si>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</si>
  <si>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</si>
  <si>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</si>
  <si>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</si>
  <si>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</si>
  <si>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</si>
  <si>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</si>
  <si>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</si>
  <si>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</si>
  <si>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</si>
  <si>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</si>
  <si>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</si>
  <si>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</si>
  <si>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</si>
  <si>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</si>
  <si>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муниципальной формы собственности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</si>
  <si>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902  1  11  05074  04  0004  120</t>
  </si>
  <si>
    <t>Плата за пользование жилыми помещениями (плата за наём) муниципального жилищного фонда городских округов</t>
  </si>
  <si>
    <t>902  1  11  05074  04  0010  120</t>
  </si>
  <si>
    <t>Доходы от сдачи в аренду движимого имущества, находящегося в казне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</si>
  <si>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902  1  11  09044  04  0008  120</t>
  </si>
  <si>
    <t>Доходы по договорам на установку и эксплуатацию рекламной конструкции на недвижимом имуществе, находящемся в собственности городских округов</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</si>
  <si>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</si>
  <si>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</si>
  <si>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</si>
  <si>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</si>
  <si>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</si>
  <si>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</si>
  <si>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</si>
  <si>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</si>
  <si>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</si>
  <si>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</si>
  <si>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</si>
  <si>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</si>
  <si>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</si>
  <si>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</si>
  <si>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906  1  13  01994  04  0001  130</t>
  </si>
  <si>
    <t>Доходы от оказания платных услуг (работ) получателями средств бюджетов городских округов (в части платы за содержание детей в казенных муниципальных дошкольных образовательных учреждениях)</t>
  </si>
  <si>
    <t>901  1  13  01994  04  0004  130</t>
  </si>
  <si>
    <t>Прочие доходы от оказания платных услуг (работ) получателями средств бюджетов городских округов</t>
  </si>
  <si>
    <t>906  1  13  01994  04  0004  130</t>
  </si>
  <si>
    <t>908  1  13  01994  04  0004  130</t>
  </si>
  <si>
    <t>901  1  13  02064  04  0000  130</t>
  </si>
  <si>
    <t>901  1  13  02994  04  0001  130</t>
  </si>
  <si>
    <t>Прочие доходы от компенсации затрат бюджетов городских округов (в части возврата дебиторской задолженности прошлых лет)</t>
  </si>
  <si>
    <t>906  1  13  02994  04  0001  130</t>
  </si>
  <si>
    <t>908  1  13  02994  04  0001  130</t>
  </si>
  <si>
    <t>912  1  13  02994  04  0001  130</t>
  </si>
  <si>
    <t>919  1  13  02994  04  0001  130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</si>
  <si>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</si>
  <si>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</si>
  <si>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</si>
  <si>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</si>
  <si>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</si>
  <si>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</si>
  <si>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</si>
  <si>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</si>
  <si>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902  1  14  02043  04  0001  410</t>
  </si>
  <si>
    <t>Доходы от реализации объектов нежилого фонда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</si>
  <si>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902  1  14  02043  04  0002  410</t>
  </si>
  <si>
    <t>Прочие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</si>
  <si>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</si>
  <si>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</si>
  <si>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</si>
  <si>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</si>
  <si>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</si>
  <si>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</si>
  <si>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</si>
  <si>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</si>
  <si>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</si>
  <si>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</si>
  <si>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</si>
  <si>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</si>
  <si>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902  1  16  23041  04  0000  140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</si>
  <si>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</si>
  <si>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</si>
  <si>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</si>
  <si>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</si>
  <si>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</si>
  <si>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188  1  16  30030  01  6000  140</t>
  </si>
  <si>
    <t>901  1  16  32000  04  0000  140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</si>
  <si>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</si>
  <si>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919  1  16  32000  04  0000  140</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</si>
  <si>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</si>
  <si>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</si>
  <si>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</si>
  <si>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</si>
  <si>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</si>
  <si>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</si>
  <si>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</si>
  <si>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</si>
  <si>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005  1  16  90040  04  0000  140</t>
  </si>
  <si>
    <t>017  1  16  90040  04  0000  140</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</si>
  <si>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</si>
  <si>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</si>
  <si>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</si>
  <si>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</si>
  <si>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</si>
  <si>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</si>
  <si>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</si>
  <si>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</si>
  <si>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</si>
  <si>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</si>
  <si>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</si>
  <si>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</si>
  <si>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906  1  17  01040  04  0000  180</t>
  </si>
  <si>
    <t>908  1  17  01040  04  0000  180</t>
  </si>
  <si>
    <t>919  1  17  01040  04  0000  180</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</si>
  <si>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</si>
  <si>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</si>
  <si>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</si>
  <si>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</si>
  <si>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</si>
  <si>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</si>
  <si>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</si>
  <si>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</si>
  <si>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</si>
  <si>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</si>
  <si>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</si>
  <si>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</si>
  <si>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</si>
  <si>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</si>
  <si>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</si>
  <si>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</si>
  <si>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</si>
  <si>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</si>
  <si>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</si>
  <si>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</si>
  <si>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</si>
  <si>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</si>
  <si>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</si>
  <si>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</si>
  <si>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</si>
  <si>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</si>
  <si>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</si>
  <si>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</si>
  <si>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</si>
  <si>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</si>
  <si>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</si>
  <si>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</si>
  <si>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</si>
  <si>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000  2  02  04000  00 0000  151</t>
  </si>
  <si>
    <t>ИНЫЕ МЕЖБЮДЖЕТНЫЕ ТРАНСФЕРТЫ</t>
  </si>
  <si>
    <t>908  2  02  04025  04  0000  151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</si>
  <si>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</si>
  <si>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908  2  02  04041  04  0000  151</t>
  </si>
  <si>
    <t>000  2  02  04999  04  0000  151</t>
  </si>
  <si>
    <t>906  2  02  04999  04  0000  151</t>
  </si>
  <si>
    <t>Межбюджетные трансферты на финансирование расходов, связанных с воспитанием и обучением детей-инвалидов дошкольного возраста, проживающих в Свердловской области, на дому, в образовательных организациях дошкольного образования</t>
  </si>
  <si>
    <t>Межбюджетные трансферты на обеспечение бесплатного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</si>
  <si>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908  2  02  04999  04  0000  151</t>
  </si>
  <si>
    <t>Межбюджетные трансферты, из резервного фонда Правительства Свердловской области на приобретение сценипческих костюмов для МУК "Культурно-досуговый центр"дома культуры села Быньги</t>
  </si>
  <si>
    <t>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</si>
  <si>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919  2  02  04999  04  0000  151</t>
  </si>
  <si>
    <t>Межбюджетные трансферты на стимулирование бюджетам городских округов</t>
  </si>
  <si>
    <t>000  2  07  04000  04  0000  180</t>
  </si>
  <si>
    <t>Прочие безвозмездные поступления в бюджеты городских округов</t>
  </si>
  <si>
    <t>901  2  07  04050  04  0000  180</t>
  </si>
  <si>
    <t>906  2  07  04050  04  0000  180</t>
  </si>
  <si>
    <t>000  2  18  04010  04  0000  180</t>
  </si>
  <si>
    <t>Доходы бюджетов городских округов от возврата организациями остатков субсидий прошлых лет</t>
  </si>
  <si>
    <t>906  2  18  04010  04  0000  180</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</si>
  <si>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</si>
  <si>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</si>
  <si>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</si>
  <si>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</si>
  <si>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</si>
  <si>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 xml:space="preserve"> </t>
  </si>
  <si>
    <t>908  2  19  04000  04  0000  151</t>
  </si>
  <si>
    <t>919  2  19  04000  04  0000  151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</si>
  <si>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</si>
  <si>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</si>
  <si>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</si>
  <si>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</si>
  <si>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</si>
  <si>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</si>
  <si>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</si>
  <si>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</si>
  <si>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</si>
  <si>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</si>
  <si>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</si>
  <si>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</si>
  <si>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</si>
  <si>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</si>
  <si>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</si>
  <si>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</si>
  <si>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</si>
  <si>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</si>
  <si>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ЗАДОЛЖЕННОСТЬ И ПЕРЕРАСЧЕТЫ ПО ОТМЕНЕННЫМ НАЛОГАМ , СБОРАМ И ИНЫМ ОБЯЗАТЕЛЬНЫМ ПЛАТЕЖАМ</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</si>
  <si>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</si>
  <si>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</si>
  <si>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</si>
  <si>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</si>
  <si>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</si>
  <si>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000  1  11  09000  00  0000  000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</si>
  <si>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</si>
  <si>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</si>
  <si>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</si>
  <si>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</si>
  <si>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</si>
  <si>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</si>
  <si>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</si>
  <si>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Доходы, поступающие в порядке возмещения расходов, понесенных в связи с эксплуататцией имущества городских округов</t>
  </si>
  <si>
    <t>000  1  13  02994  04  0001  130</t>
  </si>
  <si>
    <t>000  1  14  01000  00  0000  410</t>
  </si>
  <si>
    <t>Доходы от продажи квартир</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</si>
  <si>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</si>
  <si>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</si>
  <si>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000  1  14  06010  00  0000  430</t>
  </si>
  <si>
    <t>Доходы от продажи земельных участков, государственная собственность на которые не разграничена</t>
  </si>
  <si>
    <t>902  1  14  06012  04  0000  430</t>
  </si>
  <si>
    <t>00  1  16  08000  00  0000  140</t>
  </si>
  <si>
    <t>141  1  16  08010  01  6000  140</t>
  </si>
  <si>
    <t>000  1  16  21040  04  6000  140</t>
  </si>
  <si>
    <t>Прочие денежные взыскания (штрафы) за правонарушения в области дорожного движения</t>
  </si>
  <si>
    <t>161  1  16  33040  04  6000  140</t>
  </si>
  <si>
    <t>Денежные взыскания (штрафы)за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</si>
  <si>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076  1  16  35020  04 60000  140</t>
  </si>
  <si>
    <t>000  1  16 4 3000  01  6000  140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</si>
  <si>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</si>
  <si>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188  1  16 4 3000  01  6000  140</t>
  </si>
  <si>
    <t>192  1  16 4 3000  01  6000  140</t>
  </si>
  <si>
    <t>015  1  16  90040  04  0000  140</t>
  </si>
  <si>
    <t>081  1  16  90040  04  6000  140</t>
  </si>
  <si>
    <t>106  1  16  90040  04  6000  140</t>
  </si>
  <si>
    <t>000  2  02  03999  04  0000  151</t>
  </si>
  <si>
    <t>Прочие субвенции бюджетам городских округов</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</si>
  <si>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</si>
  <si>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обеспечение государственных гарантий прав граждан на получение дошкольного образования</t>
  </si>
  <si>
    <t>Межбюджетные трансферты, передаваемые бюджетам городских округов на подключение общедоступных библиотек Российской Федерации к сети Интернет в развитие системы библиотечного дела с учетом задачи расширения информационных технологий и оцифровки</t>
  </si>
  <si>
    <t>Межбюджетные трансферты из резервного фонда Свердловской области на приобретение светового оборудования сцены для муниципального бюджетного учреждения культуры "Культурно-досуговый цент" домв культуры пос. Калиново</t>
  </si>
  <si>
    <t>902  1  11  05012  04  0001  120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</si>
  <si>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</si>
  <si>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902  1  11  05012  04  0002  120</t>
  </si>
  <si>
    <t>Средства от продажи права аренды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</si>
  <si>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901  2  02  02077  04  0000  151</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</si>
  <si>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</si>
  <si>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Субсидии на обеспечение деятельности медицинских кабинетов муниципальных учреждений дополнительного образования детей детско-юношеских спортивных школ медицинским оборудованием и изделиями медицинского назначения</t>
  </si>
  <si>
    <t>Субсидии на подготовку молодых граждан к военной службе в 2014 году в рамках лбластной целевой программы "Патриотическое воспитание в Свердловской области" на 2011-2015 годы</t>
  </si>
  <si>
    <t>902  1  08  07150  01  0000  110</t>
  </si>
  <si>
    <t>Государственная пошлина за выдачу разрешения на установку рекламной конструкции</t>
  </si>
  <si>
    <t>`</t>
  </si>
  <si>
    <t>Сумма бюджетных назначений на 2014 год (в тыс.руб.)</t>
  </si>
  <si>
    <t>029  1  16  90040  04  0000  140</t>
  </si>
  <si>
    <t>901  2  02  02009  04  0000  151</t>
  </si>
  <si>
    <t>Субсидии бюджетам городских округов на поддержку малого и среднего предпринимательства, включая крестьянские (фермерские) хозяйства</t>
  </si>
  <si>
    <t>Субсидии бюджетам городских округов на предоставление социальных выплат молодым семьям на приобретение (строительство) жилья</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</si>
  <si>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</si>
  <si>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Субсидии на реализацию мероприятий по формированию жилищного фонда для переселения граждан из жилых помещений, признанных непригодными для проживания</t>
  </si>
  <si>
    <t>906  2  02  02215  04  0000  151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</si>
  <si>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</si>
  <si>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901  2  02  02999  04  0000  151</t>
  </si>
  <si>
    <t>Субсидии на организацию мероприятий по охране окружающей среды и природопользованию</t>
  </si>
  <si>
    <t>Субсидии на разработку документации по планировке территории</t>
  </si>
  <si>
    <t>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спортивных школ олимпийского резерва</t>
  </si>
  <si>
    <t xml:space="preserve">Межбюджетные трансферты, из резервного фонда Правительства Свердловской области на приобретение видео- и компьютерного оборудования для муниципального бюджетного образовательного учреждения дополнительного образования детей "Невьянская детская музыкальная школа" </t>
  </si>
  <si>
    <t>901  1  16  33040  04  0000  140</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</si>
  <si>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</si>
  <si>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</si>
  <si>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</si>
  <si>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</si>
  <si>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</si>
  <si>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 исп. год. назначен.</t>
  </si>
  <si>
    <t>Общегосударственные  вопросы</t>
  </si>
  <si>
    <t>Функционирование  высшего должностного лица  субъекта РФ и муниципального образования</t>
  </si>
  <si>
    <t>Функционирование Правительства РФ, высших исполнит. органов гос. власти субъектов РФ,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</si>
  <si>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</si>
  <si>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</si>
  <si>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</si>
  <si>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</si>
  <si>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</si>
  <si>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</si>
  <si>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</si>
  <si>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Другие вопросы в области национальной безопасности и правоохранит.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</si>
  <si>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</si>
  <si>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</si>
  <si>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</si>
  <si>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</si>
  <si>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</si>
  <si>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</si>
  <si>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</si>
  <si>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</si>
  <si>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</si>
  <si>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</si>
  <si>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</si>
  <si>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</si>
  <si>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</si>
  <si>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</si>
  <si>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</si>
  <si>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</si>
  <si>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</si>
  <si>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</si>
  <si>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</si>
  <si>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t>
  </si>
  <si>
    <t xml:space="preserve">Культура </t>
  </si>
  <si>
    <t>Здравоохранение и спорт</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</si>
  <si>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</si>
  <si>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</si>
  <si>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</si>
  <si>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</si>
  <si>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</si>
  <si>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</si>
  <si>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</si>
  <si>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</si>
  <si>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</si>
  <si>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</si>
  <si>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</si>
  <si>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Объем средств по решению о бюджете на 2014 год, тыс. руб.</t>
  </si>
  <si>
    <t>Исполнено на 01.07.2014г., в тыс. руб.</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</si>
  <si>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</si>
  <si>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</si>
  <si>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</si>
  <si>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</si>
  <si>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</si>
  <si>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</si>
  <si>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</si>
  <si>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 xml:space="preserve"> по состоянию на 01.08.2014 года</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</si>
  <si>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6831,2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</si>
  <si>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Сумма фактического поступления на 01.08.2014г. (в тыс.руб.)</t>
  </si>
  <si>
    <t>Рост, снижение (+,-) в тыс. руб.</t>
  </si>
  <si>
    <t xml:space="preserve">Рост, снижение в процентах </t>
  </si>
  <si>
    <t>000  1  05  00000  00  0000  000</t>
  </si>
  <si>
    <t>НАЛОГИ НА СОВОКУПНЫЙ ДОХОД</t>
  </si>
  <si>
    <t>902  1  11  05  024  04  0001  120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</si>
  <si>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</si>
  <si>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141  1  16  25050  01  6000  140</t>
  </si>
  <si>
    <t>Денежные взыскания (штрафы) за нарушение законодательства в области охраны окружающей среды</t>
  </si>
  <si>
    <t>188  1  16  30013  01  6000  140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</si>
  <si>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</si>
  <si>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000  2  02  02051  04  0000  151</t>
  </si>
  <si>
    <t>Субсидии бюджетам городских округов на реализацию федеральных целевых программ</t>
  </si>
  <si>
    <t>901  2  02  2051  04  0000  151</t>
  </si>
  <si>
    <t>Субсидии бюджетам городских округов на софинансирование капитальных вложений в объекты муниципальной собственности</t>
  </si>
  <si>
    <t>901  2  02  02085  04  0000  151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</si>
  <si>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</si>
  <si>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Субсидии на проведение мероприятий по улучшению жилищных условий граждан, проживающих в сельской местности</t>
  </si>
  <si>
    <t>Субсидии на проведение мероприятий по обеспечению жильем молодых семей и молодых специалистов, проживающих и работающих в сельской местности</t>
  </si>
  <si>
    <t>Субсидии на реализацию мероприятий по информатизации муниципальных образований Свердловской области в рамках подпрограммы "Информационное общество Свердловской области"</t>
  </si>
  <si>
    <t>Субсидии на выполнение мероприятий по благоустройству дворовых территорий в муниципальных образованиях в Свердловской области</t>
  </si>
  <si>
    <t>Субсидии на приобретение оборудования для организаций, занимающихся патриотическим воспитанием граждан в Свердловской области, и на мероприятия по патриотическому воспитанию в муниципальных образованиях в Свердловской области</t>
  </si>
  <si>
    <t>Субсидии на софинансирование муниципальных программ по энергосбережению и повышению энергетической эффективности</t>
  </si>
  <si>
    <t>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учреждения</t>
  </si>
  <si>
    <t>Субсидии на приобретение и (или) замену автобусов для подвоза обучающихся в муниципальные общеобразовательные учреждения, оснащение аппаратурой спутниковой навигации ГЛОНАСС используемого парка автобусов</t>
  </si>
  <si>
    <t>908  2  02  02999  04  0000  151</t>
  </si>
  <si>
    <t>Субсидии на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инвентарем и музыкальными инструментами</t>
  </si>
  <si>
    <t>Субсидии на реализацию мер по поэтапному повышению средней заработной платы работников муниципальных учреждений культуры</t>
  </si>
  <si>
    <t>906 2  02  03021  04  0000  151</t>
  </si>
  <si>
    <t xml:space="preserve">Субвенции на выплату ежемесячного денежного вознаграждения за классное руководство в муниципальных образовательных учреждениях, перечень типов которых определен Правительством Свердловской области </t>
  </si>
  <si>
    <t>Прочие межбюджетные трансферты, передаваемые бюджетам городских округов</t>
  </si>
  <si>
    <t>Межбюджетные трансферты из облавстного бюджета на оказание государственной поддержки  на конкурсной основе коллективам самодеятельного народного творчества, работающим на бесплатной основе в муниципальных учреждениях культурно-досугового центра в Свердловской области</t>
  </si>
  <si>
    <t>Поступило на 01.08.2013 г. (в тыс.руб.)</t>
  </si>
  <si>
    <t xml:space="preserve">                        Исполнение бюджета Невьянского городского округа     по состоянию на 01.08.2014 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</si>
</sst>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s>
  <fonts count="49">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color indexed="63"/>
      </top>
      <bottom style="thin"/>
    </border>
    <border>
      <left style="medium"/>
      <right style="medium"/>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style="thin"/>
    </border>
    <border>
      <left style="thin"/>
      <right style="thin"/>
      <top style="thin"/>
      <bottom style="thin"/>
    </border>
    <border>
      <left style="medium"/>
      <right style="medium"/>
      <top>
        <color indexed="63"/>
      </top>
      <bottom>
        <color indexed="63"/>
      </bottom>
    </border>
    <border>
      <left/>
      <right/>
      <top style="thin"/>
      <bottom/>
    </border>
    <border>
      <left style="medium"/>
      <right style="medium"/>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thin"/>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thin"/>
      <top style="thin"/>
      <bottom style="medium"/>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3"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120">
    <xf numFmtId="0" fontId="0" fillId="0" borderId="0" xfId="0" applyAlignment="1">
      <alignment/>
    </xf>
    <xf numFmtId="0" fontId="1"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vertical="justify"/>
    </xf>
    <xf numFmtId="183" fontId="8" fillId="0" borderId="14" xfId="0" applyNumberFormat="1" applyFont="1" applyFill="1" applyBorder="1" applyAlignment="1">
      <alignment/>
    </xf>
    <xf numFmtId="0" fontId="8" fillId="0" borderId="13" xfId="0" applyFont="1" applyBorder="1" applyAlignment="1">
      <alignment/>
    </xf>
    <xf numFmtId="183" fontId="8" fillId="0" borderId="14" xfId="0" applyNumberFormat="1" applyFont="1" applyBorder="1" applyAlignment="1">
      <alignment/>
    </xf>
    <xf numFmtId="183" fontId="8" fillId="0" borderId="10" xfId="0" applyNumberFormat="1" applyFont="1" applyBorder="1" applyAlignment="1">
      <alignment/>
    </xf>
    <xf numFmtId="0" fontId="9" fillId="0" borderId="15" xfId="0" applyFont="1" applyBorder="1" applyAlignment="1">
      <alignment vertical="justify" wrapText="1"/>
    </xf>
    <xf numFmtId="0" fontId="9" fillId="0" borderId="16" xfId="0" applyFont="1" applyFill="1" applyBorder="1" applyAlignment="1">
      <alignment wrapText="1"/>
    </xf>
    <xf numFmtId="0" fontId="9" fillId="0" borderId="15" xfId="0" applyFont="1" applyBorder="1" applyAlignment="1">
      <alignment wrapText="1"/>
    </xf>
    <xf numFmtId="0" fontId="9" fillId="0" borderId="16" xfId="0" applyFont="1" applyBorder="1" applyAlignment="1">
      <alignment wrapText="1"/>
    </xf>
    <xf numFmtId="183" fontId="9" fillId="0" borderId="17" xfId="0" applyNumberFormat="1" applyFont="1" applyBorder="1" applyAlignment="1">
      <alignment/>
    </xf>
    <xf numFmtId="183" fontId="9" fillId="0" borderId="18" xfId="0" applyNumberFormat="1" applyFont="1" applyFill="1" applyBorder="1" applyAlignment="1">
      <alignment/>
    </xf>
    <xf numFmtId="0" fontId="9" fillId="0" borderId="19" xfId="0" applyFont="1" applyBorder="1" applyAlignment="1">
      <alignment/>
    </xf>
    <xf numFmtId="0" fontId="9" fillId="0" borderId="18" xfId="0" applyFont="1" applyBorder="1" applyAlignment="1">
      <alignment/>
    </xf>
    <xf numFmtId="183" fontId="9" fillId="0" borderId="18" xfId="0" applyNumberFormat="1" applyFont="1" applyBorder="1" applyAlignment="1">
      <alignment/>
    </xf>
    <xf numFmtId="0" fontId="9" fillId="0" borderId="19" xfId="0" applyFont="1" applyBorder="1" applyAlignment="1">
      <alignment vertical="justify" wrapText="1"/>
    </xf>
    <xf numFmtId="183" fontId="9" fillId="0" borderId="20" xfId="0" applyNumberFormat="1" applyFont="1" applyFill="1" applyBorder="1" applyAlignment="1">
      <alignment/>
    </xf>
    <xf numFmtId="0" fontId="9" fillId="0" borderId="21" xfId="0" applyFont="1" applyBorder="1" applyAlignment="1">
      <alignment/>
    </xf>
    <xf numFmtId="183" fontId="9" fillId="0" borderId="20" xfId="0" applyNumberFormat="1" applyFont="1" applyBorder="1" applyAlignment="1">
      <alignment/>
    </xf>
    <xf numFmtId="0" fontId="8" fillId="0" borderId="14" xfId="0" applyFont="1" applyFill="1" applyBorder="1" applyAlignment="1">
      <alignment/>
    </xf>
    <xf numFmtId="0" fontId="8" fillId="0" borderId="14" xfId="0" applyFont="1" applyBorder="1" applyAlignment="1">
      <alignment/>
    </xf>
    <xf numFmtId="0" fontId="8" fillId="0" borderId="22" xfId="0" applyFont="1" applyBorder="1" applyAlignment="1">
      <alignment vertical="justify" wrapText="1"/>
    </xf>
    <xf numFmtId="0" fontId="9" fillId="0" borderId="17" xfId="0" applyFont="1" applyFill="1" applyBorder="1" applyAlignment="1">
      <alignment/>
    </xf>
    <xf numFmtId="0" fontId="9" fillId="0" borderId="23" xfId="0" applyFont="1" applyBorder="1" applyAlignment="1">
      <alignment/>
    </xf>
    <xf numFmtId="0" fontId="9" fillId="0" borderId="17" xfId="0" applyFont="1" applyBorder="1" applyAlignment="1">
      <alignment/>
    </xf>
    <xf numFmtId="0" fontId="9" fillId="0" borderId="16" xfId="0" applyFont="1" applyFill="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8" xfId="0" applyFont="1" applyFill="1" applyBorder="1" applyAlignment="1">
      <alignment/>
    </xf>
    <xf numFmtId="0" fontId="8" fillId="0" borderId="22" xfId="0" applyFont="1" applyBorder="1" applyAlignment="1">
      <alignment vertical="justify"/>
    </xf>
    <xf numFmtId="0" fontId="8" fillId="0" borderId="10" xfId="0" applyFont="1" applyFill="1" applyBorder="1" applyAlignment="1">
      <alignment/>
    </xf>
    <xf numFmtId="0" fontId="8" fillId="0" borderId="22" xfId="0" applyFont="1" applyBorder="1" applyAlignment="1">
      <alignment/>
    </xf>
    <xf numFmtId="183" fontId="8" fillId="0" borderId="10" xfId="0" applyNumberFormat="1" applyFont="1" applyFill="1" applyBorder="1" applyAlignment="1">
      <alignment/>
    </xf>
    <xf numFmtId="183" fontId="9" fillId="0" borderId="16" xfId="0" applyNumberFormat="1" applyFont="1" applyBorder="1" applyAlignment="1">
      <alignment/>
    </xf>
    <xf numFmtId="0" fontId="9" fillId="0" borderId="15" xfId="0" applyFont="1" applyBorder="1" applyAlignment="1">
      <alignment vertical="justify"/>
    </xf>
    <xf numFmtId="0" fontId="9" fillId="0" borderId="24" xfId="0" applyFont="1" applyBorder="1" applyAlignment="1">
      <alignment/>
    </xf>
    <xf numFmtId="183" fontId="9" fillId="0" borderId="24" xfId="0" applyNumberFormat="1" applyFont="1" applyBorder="1" applyAlignment="1">
      <alignment/>
    </xf>
    <xf numFmtId="0" fontId="9" fillId="0" borderId="0" xfId="0" applyFont="1" applyFill="1" applyBorder="1" applyAlignment="1">
      <alignment vertical="justify" wrapText="1"/>
    </xf>
    <xf numFmtId="0" fontId="9" fillId="0" borderId="25" xfId="0" applyFont="1" applyFill="1" applyBorder="1" applyAlignment="1">
      <alignment/>
    </xf>
    <xf numFmtId="0" fontId="9" fillId="0" borderId="0" xfId="0" applyFont="1" applyBorder="1" applyAlignment="1">
      <alignment/>
    </xf>
    <xf numFmtId="0" fontId="9" fillId="0" borderId="25" xfId="0" applyFont="1" applyBorder="1" applyAlignment="1">
      <alignment/>
    </xf>
    <xf numFmtId="0" fontId="9" fillId="0" borderId="26" xfId="0" applyFont="1" applyBorder="1" applyAlignment="1">
      <alignment vertical="justify"/>
    </xf>
    <xf numFmtId="0" fontId="9" fillId="0" borderId="27" xfId="0" applyFont="1" applyFill="1" applyBorder="1" applyAlignment="1">
      <alignment/>
    </xf>
    <xf numFmtId="0" fontId="9" fillId="0" borderId="26" xfId="0" applyFont="1" applyBorder="1" applyAlignment="1">
      <alignment/>
    </xf>
    <xf numFmtId="183" fontId="9" fillId="0" borderId="27" xfId="0" applyNumberFormat="1" applyFont="1" applyBorder="1" applyAlignment="1">
      <alignment/>
    </xf>
    <xf numFmtId="0" fontId="9" fillId="0" borderId="19" xfId="0" applyFont="1" applyBorder="1" applyAlignment="1">
      <alignment vertical="justify"/>
    </xf>
    <xf numFmtId="0" fontId="9" fillId="0" borderId="27" xfId="0" applyFont="1" applyBorder="1" applyAlignment="1">
      <alignment/>
    </xf>
    <xf numFmtId="183" fontId="9" fillId="0" borderId="27" xfId="0" applyNumberFormat="1" applyFont="1" applyFill="1" applyBorder="1" applyAlignment="1">
      <alignment/>
    </xf>
    <xf numFmtId="0" fontId="8" fillId="0" borderId="10" xfId="0" applyFont="1" applyBorder="1" applyAlignment="1">
      <alignment/>
    </xf>
    <xf numFmtId="0" fontId="9" fillId="0" borderId="21" xfId="0" applyFont="1" applyBorder="1" applyAlignment="1">
      <alignment vertical="justify"/>
    </xf>
    <xf numFmtId="0" fontId="9" fillId="0" borderId="20" xfId="0" applyFont="1" applyFill="1" applyBorder="1" applyAlignment="1">
      <alignment/>
    </xf>
    <xf numFmtId="0" fontId="9" fillId="0" borderId="20" xfId="0" applyFont="1" applyBorder="1" applyAlignment="1">
      <alignment/>
    </xf>
    <xf numFmtId="0" fontId="9" fillId="0" borderId="23" xfId="0" applyFont="1" applyBorder="1" applyAlignment="1">
      <alignment vertical="justify"/>
    </xf>
    <xf numFmtId="0" fontId="9" fillId="0" borderId="28" xfId="0" applyFont="1" applyBorder="1" applyAlignment="1">
      <alignment vertical="justify"/>
    </xf>
    <xf numFmtId="0" fontId="9" fillId="0" borderId="10" xfId="0" applyFont="1" applyFill="1" applyBorder="1" applyAlignment="1">
      <alignment/>
    </xf>
    <xf numFmtId="0" fontId="9" fillId="0" borderId="29" xfId="0" applyFont="1" applyBorder="1" applyAlignment="1">
      <alignment/>
    </xf>
    <xf numFmtId="183" fontId="9" fillId="0" borderId="12" xfId="0" applyNumberFormat="1" applyFont="1" applyBorder="1" applyAlignment="1">
      <alignment/>
    </xf>
    <xf numFmtId="0" fontId="9" fillId="0" borderId="30" xfId="0" applyFont="1" applyBorder="1" applyAlignment="1">
      <alignment vertical="justify"/>
    </xf>
    <xf numFmtId="183" fontId="9" fillId="0" borderId="10" xfId="0" applyNumberFormat="1" applyFont="1" applyBorder="1" applyAlignment="1">
      <alignment/>
    </xf>
    <xf numFmtId="0" fontId="9" fillId="0" borderId="22" xfId="0" applyFont="1" applyBorder="1" applyAlignment="1">
      <alignment vertical="justify"/>
    </xf>
    <xf numFmtId="0" fontId="9" fillId="0" borderId="22" xfId="0" applyFont="1" applyBorder="1" applyAlignment="1">
      <alignment/>
    </xf>
    <xf numFmtId="0" fontId="9" fillId="0" borderId="10" xfId="0" applyFont="1" applyBorder="1" applyAlignment="1">
      <alignment/>
    </xf>
    <xf numFmtId="0" fontId="6" fillId="0" borderId="22" xfId="0" applyFont="1" applyFill="1" applyBorder="1" applyAlignment="1">
      <alignment vertical="justify"/>
    </xf>
    <xf numFmtId="0" fontId="8" fillId="0" borderId="22" xfId="0" applyFont="1" applyFill="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14" fillId="0" borderId="0" xfId="0" applyFont="1" applyAlignment="1">
      <alignment/>
    </xf>
    <xf numFmtId="0" fontId="8" fillId="0" borderId="31" xfId="0" applyFont="1" applyBorder="1" applyAlignment="1">
      <alignment horizontal="center" vertical="center" wrapText="1"/>
    </xf>
    <xf numFmtId="186" fontId="8" fillId="0" borderId="32" xfId="0" applyNumberFormat="1" applyFont="1" applyBorder="1" applyAlignment="1">
      <alignment horizontal="center" vertical="center"/>
    </xf>
    <xf numFmtId="186" fontId="9" fillId="0" borderId="33" xfId="0" applyNumberFormat="1" applyFont="1" applyBorder="1" applyAlignment="1">
      <alignment horizontal="center" wrapText="1"/>
    </xf>
    <xf numFmtId="186" fontId="9" fillId="0" borderId="34" xfId="0" applyNumberFormat="1" applyFont="1" applyBorder="1" applyAlignment="1">
      <alignment horizontal="center"/>
    </xf>
    <xf numFmtId="186" fontId="9" fillId="0" borderId="35" xfId="0" applyNumberFormat="1" applyFont="1" applyBorder="1" applyAlignment="1">
      <alignment horizontal="center"/>
    </xf>
    <xf numFmtId="186" fontId="8" fillId="0" borderId="31" xfId="0" applyNumberFormat="1" applyFont="1" applyBorder="1" applyAlignment="1">
      <alignment horizontal="center"/>
    </xf>
    <xf numFmtId="186" fontId="9" fillId="0" borderId="36" xfId="0" applyNumberFormat="1" applyFont="1" applyBorder="1" applyAlignment="1">
      <alignment horizontal="center"/>
    </xf>
    <xf numFmtId="186" fontId="9" fillId="0" borderId="33" xfId="0" applyNumberFormat="1" applyFont="1" applyBorder="1" applyAlignment="1">
      <alignment horizontal="center"/>
    </xf>
    <xf numFmtId="186" fontId="9" fillId="0" borderId="37" xfId="0" applyNumberFormat="1" applyFont="1" applyBorder="1" applyAlignment="1">
      <alignment horizontal="center"/>
    </xf>
    <xf numFmtId="186" fontId="9" fillId="0" borderId="38" xfId="0" applyNumberFormat="1" applyFont="1" applyBorder="1" applyAlignment="1">
      <alignment horizontal="center"/>
    </xf>
    <xf numFmtId="186" fontId="9" fillId="0" borderId="39" xfId="0" applyNumberFormat="1" applyFont="1" applyBorder="1" applyAlignment="1">
      <alignment horizontal="center"/>
    </xf>
    <xf numFmtId="186" fontId="8" fillId="0" borderId="31" xfId="0" applyNumberFormat="1" applyFont="1" applyBorder="1" applyAlignment="1">
      <alignment horizontal="center" vertical="center"/>
    </xf>
    <xf numFmtId="186" fontId="9" fillId="0" borderId="38" xfId="0" applyNumberFormat="1" applyFont="1" applyBorder="1" applyAlignment="1">
      <alignment horizontal="center" vertical="center"/>
    </xf>
    <xf numFmtId="186" fontId="9" fillId="0" borderId="33" xfId="0" applyNumberFormat="1" applyFont="1" applyFill="1" applyBorder="1" applyAlignment="1">
      <alignment horizontal="center"/>
    </xf>
    <xf numFmtId="186" fontId="9" fillId="0" borderId="34" xfId="0" applyNumberFormat="1" applyFont="1" applyFill="1" applyBorder="1" applyAlignment="1">
      <alignment horizontal="center"/>
    </xf>
    <xf numFmtId="186" fontId="9" fillId="0" borderId="39" xfId="0" applyNumberFormat="1" applyFont="1" applyFill="1" applyBorder="1" applyAlignment="1">
      <alignment horizontal="center"/>
    </xf>
    <xf numFmtId="186" fontId="8" fillId="0" borderId="31" xfId="0" applyNumberFormat="1" applyFont="1" applyFill="1" applyBorder="1" applyAlignment="1">
      <alignment horizontal="center"/>
    </xf>
    <xf numFmtId="0" fontId="8" fillId="0" borderId="31"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40" xfId="0" applyFont="1" applyBorder="1" applyAlignment="1">
      <alignment horizontal="center"/>
    </xf>
    <xf numFmtId="0" fontId="9" fillId="0" borderId="41" xfId="0" applyFont="1" applyBorder="1" applyAlignment="1">
      <alignment horizontal="center"/>
    </xf>
    <xf numFmtId="0" fontId="8" fillId="0" borderId="32" xfId="0" applyFont="1" applyBorder="1" applyAlignment="1">
      <alignment horizontal="center"/>
    </xf>
    <xf numFmtId="0" fontId="9" fillId="0" borderId="31" xfId="0" applyFont="1" applyBorder="1" applyAlignment="1">
      <alignment horizontal="center"/>
    </xf>
    <xf numFmtId="0" fontId="9" fillId="0" borderId="31" xfId="0" applyFont="1" applyFill="1" applyBorder="1" applyAlignment="1">
      <alignment/>
    </xf>
    <xf numFmtId="0" fontId="9" fillId="0" borderId="42" xfId="0" applyFont="1" applyBorder="1" applyAlignment="1">
      <alignment vertical="justify" wrapText="1"/>
    </xf>
    <xf numFmtId="0" fontId="9" fillId="0" borderId="30" xfId="0" applyFont="1" applyBorder="1" applyAlignment="1">
      <alignment vertical="justify" wrapText="1"/>
    </xf>
    <xf numFmtId="0" fontId="9" fillId="0" borderId="43" xfId="0" applyFont="1" applyBorder="1" applyAlignment="1">
      <alignment vertical="justify" wrapText="1"/>
    </xf>
    <xf numFmtId="0" fontId="9" fillId="0" borderId="42" xfId="0" applyFont="1" applyFill="1" applyBorder="1" applyAlignment="1">
      <alignment vertical="justify" wrapText="1"/>
    </xf>
    <xf numFmtId="0" fontId="8" fillId="0" borderId="22" xfId="0" applyFont="1" applyBorder="1" applyAlignment="1">
      <alignment horizontal="center" vertical="center" wrapText="1"/>
    </xf>
    <xf numFmtId="0" fontId="9" fillId="0" borderId="37" xfId="0" applyFont="1" applyBorder="1" applyAlignment="1">
      <alignment/>
    </xf>
    <xf numFmtId="186" fontId="8" fillId="0" borderId="31" xfId="0" applyNumberFormat="1" applyFont="1" applyBorder="1" applyAlignment="1">
      <alignment horizontal="center" vertical="top"/>
    </xf>
    <xf numFmtId="0" fontId="8" fillId="0" borderId="14" xfId="0" applyFont="1" applyFill="1" applyBorder="1" applyAlignment="1">
      <alignment vertical="top"/>
    </xf>
    <xf numFmtId="0" fontId="8" fillId="0" borderId="13" xfId="0" applyFont="1" applyBorder="1" applyAlignment="1">
      <alignment vertical="top"/>
    </xf>
    <xf numFmtId="0" fontId="8" fillId="0" borderId="14" xfId="0" applyFont="1" applyBorder="1" applyAlignment="1">
      <alignment vertical="top"/>
    </xf>
    <xf numFmtId="183" fontId="8" fillId="0" borderId="14" xfId="0" applyNumberFormat="1" applyFont="1" applyBorder="1" applyAlignment="1">
      <alignment vertical="top"/>
    </xf>
    <xf numFmtId="0" fontId="1" fillId="0" borderId="24" xfId="0" applyFont="1" applyBorder="1" applyAlignment="1">
      <alignment wrapText="1"/>
    </xf>
    <xf numFmtId="2" fontId="1" fillId="0" borderId="24" xfId="0" applyNumberFormat="1" applyFont="1" applyBorder="1" applyAlignment="1">
      <alignment wrapText="1"/>
    </xf>
    <xf numFmtId="0" fontId="1" fillId="0" borderId="24" xfId="0" applyFont="1" applyBorder="1" applyAlignment="1">
      <alignment horizontal="left" wrapText="1"/>
    </xf>
    <xf numFmtId="0" fontId="1" fillId="0" borderId="24" xfId="0" applyNumberFormat="1" applyFont="1" applyBorder="1" applyAlignment="1">
      <alignment horizontal="left" wrapText="1"/>
    </xf>
    <xf numFmtId="0" fontId="2" fillId="0" borderId="0" xfId="52" applyFont="1" applyBorder="1" applyAlignment="1">
      <alignment horizontal="center" vertical="top" wrapText="1"/>
      <protection/>
    </xf>
    <xf numFmtId="0" fontId="8" fillId="0" borderId="0" xfId="0" applyFont="1" applyFill="1" applyAlignment="1">
      <alignment horizontal="center"/>
    </xf>
    <xf numFmtId="0" fontId="11" fillId="0" borderId="0" xfId="52" applyNumberFormat="1" applyFont="1" applyFill="1" applyBorder="1" applyAlignment="1">
      <alignment horizontal="left" vertical="top" wrapText="1"/>
      <protection/>
    </xf>
    <xf numFmtId="0" fontId="6" fillId="0" borderId="0" xfId="0" applyFont="1" applyAlignment="1">
      <alignment horizontal="center"/>
    </xf>
    <xf numFmtId="0" fontId="7" fillId="0" borderId="13"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8"/>
  <sheetViews>
    <sheetView zoomScalePageLayoutView="0" workbookViewId="0" topLeftCell="A1">
      <selection activeCell="M7" sqref="M7"/>
    </sheetView>
  </sheetViews>
  <sheetFormatPr defaultColWidth="9.140625" defaultRowHeight="12.75"/>
  <cols>
    <col min="1" max="1" width="24.7109375" style="0" customWidth="1"/>
    <col min="2" max="2" width="27.421875" style="0" customWidth="1"/>
    <col min="3" max="3" width="11.00390625" style="0" customWidth="1"/>
    <col min="4" max="4" width="11.57421875" style="0" customWidth="1"/>
    <col min="5" max="5" width="11.00390625" style="0" customWidth="1"/>
    <col min="6" max="6" width="10.421875" style="0" customWidth="1"/>
    <col min="8" max="8" width="10.00390625" style="0" customWidth="1"/>
  </cols>
  <sheetData>
    <row r="1" spans="1:5" ht="48" customHeight="1">
      <c r="A1" s="115" t="s">
        <v>388</v>
      </c>
      <c r="B1" s="115"/>
      <c r="C1" s="115"/>
      <c r="D1" s="115"/>
      <c r="E1" s="115"/>
    </row>
    <row r="2" spans="1:8" ht="89.25">
      <c r="A2" s="111" t="s">
        <v>3</v>
      </c>
      <c r="B2" s="111" t="s">
        <v>4</v>
      </c>
      <c r="C2" s="111" t="s">
        <v>279</v>
      </c>
      <c r="D2" s="111" t="s">
        <v>355</v>
      </c>
      <c r="E2" s="111" t="s">
        <v>5</v>
      </c>
      <c r="F2" s="111" t="s">
        <v>387</v>
      </c>
      <c r="G2" s="111" t="s">
        <v>356</v>
      </c>
      <c r="H2" s="111" t="s">
        <v>357</v>
      </c>
    </row>
    <row r="3" spans="1:8" ht="12.75">
      <c r="A3" s="111">
        <v>1</v>
      </c>
      <c r="B3" s="111">
        <v>2</v>
      </c>
      <c r="C3" s="111">
        <v>3</v>
      </c>
      <c r="D3" s="111">
        <v>5</v>
      </c>
      <c r="E3" s="111">
        <v>7</v>
      </c>
      <c r="F3" s="111">
        <v>8</v>
      </c>
      <c r="G3" s="111">
        <v>9</v>
      </c>
      <c r="H3" s="111">
        <v>10</v>
      </c>
    </row>
    <row r="4" spans="1:8" ht="25.5">
      <c r="A4" s="111" t="s">
        <v>6</v>
      </c>
      <c r="B4" s="111" t="s">
        <v>7</v>
      </c>
      <c r="C4" s="112">
        <v>513909.1</v>
      </c>
      <c r="D4" s="111">
        <v>266794.18</v>
      </c>
      <c r="E4" s="111">
        <v>51.91</v>
      </c>
      <c r="F4" s="111">
        <v>302919.54</v>
      </c>
      <c r="G4" s="111">
        <v>-36125.36</v>
      </c>
      <c r="H4" s="111">
        <v>88.07</v>
      </c>
    </row>
    <row r="5" spans="1:8" ht="25.5">
      <c r="A5" s="111" t="s">
        <v>8</v>
      </c>
      <c r="B5" s="111" t="s">
        <v>9</v>
      </c>
      <c r="C5" s="112">
        <v>392670</v>
      </c>
      <c r="D5" s="112">
        <v>186879.98</v>
      </c>
      <c r="E5" s="112">
        <v>47.59</v>
      </c>
      <c r="F5" s="112">
        <v>236565.9</v>
      </c>
      <c r="G5" s="112">
        <v>-49685.92</v>
      </c>
      <c r="H5" s="112">
        <v>79</v>
      </c>
    </row>
    <row r="6" spans="1:8" ht="14.25" customHeight="1">
      <c r="A6" s="111" t="s">
        <v>10</v>
      </c>
      <c r="B6" s="113" t="s">
        <v>208</v>
      </c>
      <c r="C6" s="112">
        <v>392670</v>
      </c>
      <c r="D6" s="112">
        <v>186879.98</v>
      </c>
      <c r="E6" s="112">
        <v>47.59</v>
      </c>
      <c r="F6" s="112">
        <v>236565.9</v>
      </c>
      <c r="G6" s="112">
        <v>-49685.92</v>
      </c>
      <c r="H6" s="112">
        <v>79</v>
      </c>
    </row>
    <row r="7" spans="1:8" ht="127.5">
      <c r="A7" s="111" t="s">
        <v>11</v>
      </c>
      <c r="B7" s="114" t="s">
        <v>12</v>
      </c>
      <c r="C7" s="112">
        <v>383065</v>
      </c>
      <c r="D7" s="112">
        <v>184430.33</v>
      </c>
      <c r="E7" s="112">
        <v>48.15</v>
      </c>
      <c r="F7" s="112">
        <v>229177.5</v>
      </c>
      <c r="G7" s="112">
        <v>-44747.17</v>
      </c>
      <c r="H7" s="112">
        <v>80.47</v>
      </c>
    </row>
    <row r="8" spans="1:8" ht="191.25">
      <c r="A8" s="111" t="s">
        <v>13</v>
      </c>
      <c r="B8" s="114" t="s">
        <v>14</v>
      </c>
      <c r="C8" s="112">
        <v>896</v>
      </c>
      <c r="D8" s="112">
        <v>337.6</v>
      </c>
      <c r="E8" s="112">
        <v>37.68</v>
      </c>
      <c r="F8" s="112">
        <v>647.9</v>
      </c>
      <c r="G8" s="112">
        <v>-310.3</v>
      </c>
      <c r="H8" s="112">
        <v>52.11</v>
      </c>
    </row>
    <row r="9" spans="1:8" ht="76.5">
      <c r="A9" s="111" t="s">
        <v>15</v>
      </c>
      <c r="B9" s="113" t="s">
        <v>16</v>
      </c>
      <c r="C9" s="112">
        <v>7660</v>
      </c>
      <c r="D9" s="112">
        <v>1133</v>
      </c>
      <c r="E9" s="112">
        <v>14.79</v>
      </c>
      <c r="F9" s="112">
        <v>5574</v>
      </c>
      <c r="G9" s="112">
        <v>-4441</v>
      </c>
      <c r="H9" s="112">
        <v>20.33</v>
      </c>
    </row>
    <row r="10" spans="1:8" ht="153">
      <c r="A10" s="111" t="s">
        <v>17</v>
      </c>
      <c r="B10" s="114" t="s">
        <v>18</v>
      </c>
      <c r="C10" s="112">
        <v>1049</v>
      </c>
      <c r="D10" s="112">
        <v>979.05</v>
      </c>
      <c r="E10" s="112">
        <v>93.33</v>
      </c>
      <c r="F10" s="112">
        <v>1166.5</v>
      </c>
      <c r="G10" s="112">
        <v>-187.45</v>
      </c>
      <c r="H10" s="112">
        <v>83.93</v>
      </c>
    </row>
    <row r="11" spans="1:8" ht="63.75">
      <c r="A11" s="111" t="s">
        <v>209</v>
      </c>
      <c r="B11" s="113" t="s">
        <v>210</v>
      </c>
      <c r="C11" s="112">
        <v>21849</v>
      </c>
      <c r="D11" s="112">
        <v>10035.94</v>
      </c>
      <c r="E11" s="112">
        <v>45.93</v>
      </c>
      <c r="F11" s="112">
        <v>0</v>
      </c>
      <c r="G11" s="112">
        <v>10035.94</v>
      </c>
      <c r="H11" s="112"/>
    </row>
    <row r="12" spans="1:8" ht="51">
      <c r="A12" s="111" t="s">
        <v>211</v>
      </c>
      <c r="B12" s="113" t="s">
        <v>212</v>
      </c>
      <c r="C12" s="112">
        <v>21849</v>
      </c>
      <c r="D12" s="112">
        <v>10035.94</v>
      </c>
      <c r="E12" s="112">
        <v>45.93</v>
      </c>
      <c r="F12" s="112">
        <v>0</v>
      </c>
      <c r="G12" s="112">
        <v>10035.94</v>
      </c>
      <c r="H12" s="112"/>
    </row>
    <row r="13" spans="1:8" ht="127.5">
      <c r="A13" s="111" t="s">
        <v>213</v>
      </c>
      <c r="B13" s="113" t="s">
        <v>214</v>
      </c>
      <c r="C13" s="112">
        <v>9203</v>
      </c>
      <c r="D13" s="112">
        <v>3909.27</v>
      </c>
      <c r="E13" s="112">
        <v>42.48</v>
      </c>
      <c r="F13" s="112"/>
      <c r="G13" s="112">
        <v>3909.27</v>
      </c>
      <c r="H13" s="112"/>
    </row>
    <row r="14" spans="1:8" ht="153">
      <c r="A14" s="111" t="s">
        <v>215</v>
      </c>
      <c r="B14" s="114" t="s">
        <v>216</v>
      </c>
      <c r="C14" s="112">
        <v>157</v>
      </c>
      <c r="D14" s="112">
        <v>80.42</v>
      </c>
      <c r="E14" s="112">
        <v>51.22</v>
      </c>
      <c r="F14" s="112"/>
      <c r="G14" s="112">
        <v>80.42</v>
      </c>
      <c r="H14" s="112"/>
    </row>
    <row r="15" spans="1:8" ht="127.5">
      <c r="A15" s="111" t="s">
        <v>217</v>
      </c>
      <c r="B15" s="113" t="s">
        <v>218</v>
      </c>
      <c r="C15" s="112">
        <v>11943</v>
      </c>
      <c r="D15" s="112">
        <v>6186.95</v>
      </c>
      <c r="E15" s="112">
        <v>51.8</v>
      </c>
      <c r="F15" s="112"/>
      <c r="G15" s="112">
        <v>6186.95</v>
      </c>
      <c r="H15" s="112"/>
    </row>
    <row r="16" spans="1:8" ht="127.5">
      <c r="A16" s="111" t="s">
        <v>219</v>
      </c>
      <c r="B16" s="113" t="s">
        <v>220</v>
      </c>
      <c r="C16" s="112">
        <v>546</v>
      </c>
      <c r="D16" s="112">
        <v>-140.7</v>
      </c>
      <c r="E16" s="112">
        <v>-25.77</v>
      </c>
      <c r="F16" s="112"/>
      <c r="G16" s="112">
        <v>-140.7</v>
      </c>
      <c r="H16" s="112"/>
    </row>
    <row r="17" spans="1:8" ht="25.5">
      <c r="A17" s="111" t="s">
        <v>358</v>
      </c>
      <c r="B17" s="113" t="s">
        <v>359</v>
      </c>
      <c r="C17" s="112">
        <v>21473</v>
      </c>
      <c r="D17" s="112">
        <v>14551.68</v>
      </c>
      <c r="E17" s="112">
        <v>67.77</v>
      </c>
      <c r="F17" s="112">
        <v>14783.9</v>
      </c>
      <c r="G17" s="112">
        <v>-232.22</v>
      </c>
      <c r="H17" s="112">
        <v>98.43</v>
      </c>
    </row>
    <row r="18" spans="1:8" ht="38.25">
      <c r="A18" s="111" t="s">
        <v>19</v>
      </c>
      <c r="B18" s="113" t="s">
        <v>20</v>
      </c>
      <c r="C18" s="112">
        <v>20119</v>
      </c>
      <c r="D18" s="112">
        <v>13948.84</v>
      </c>
      <c r="E18" s="112">
        <v>69.33</v>
      </c>
      <c r="F18" s="112">
        <v>14308.9</v>
      </c>
      <c r="G18" s="112">
        <v>-360.06</v>
      </c>
      <c r="H18" s="112">
        <v>97.48</v>
      </c>
    </row>
    <row r="19" spans="1:8" ht="38.25">
      <c r="A19" s="111" t="s">
        <v>21</v>
      </c>
      <c r="B19" s="113" t="s">
        <v>20</v>
      </c>
      <c r="C19" s="112">
        <v>20028</v>
      </c>
      <c r="D19" s="112">
        <v>13901.3</v>
      </c>
      <c r="E19" s="112">
        <v>69.41</v>
      </c>
      <c r="F19" s="112">
        <v>14233.3</v>
      </c>
      <c r="G19" s="112">
        <v>-332</v>
      </c>
      <c r="H19" s="112">
        <v>97.67</v>
      </c>
    </row>
    <row r="20" spans="1:8" ht="63.75">
      <c r="A20" s="111" t="s">
        <v>22</v>
      </c>
      <c r="B20" s="113" t="s">
        <v>23</v>
      </c>
      <c r="C20" s="112">
        <v>91</v>
      </c>
      <c r="D20" s="112">
        <v>47.54</v>
      </c>
      <c r="E20" s="112">
        <v>52.24</v>
      </c>
      <c r="F20" s="112">
        <v>75.6</v>
      </c>
      <c r="G20" s="112">
        <v>-28.06</v>
      </c>
      <c r="H20" s="112">
        <v>62.88</v>
      </c>
    </row>
    <row r="21" spans="1:8" ht="25.5">
      <c r="A21" s="111" t="s">
        <v>24</v>
      </c>
      <c r="B21" s="113" t="s">
        <v>25</v>
      </c>
      <c r="C21" s="112">
        <v>4</v>
      </c>
      <c r="D21" s="112">
        <v>13.64</v>
      </c>
      <c r="E21" s="112">
        <v>341</v>
      </c>
      <c r="F21" s="112">
        <v>3.2</v>
      </c>
      <c r="G21" s="112">
        <v>10.44</v>
      </c>
      <c r="H21" s="112">
        <v>426.25</v>
      </c>
    </row>
    <row r="22" spans="1:8" ht="25.5">
      <c r="A22" s="111" t="s">
        <v>26</v>
      </c>
      <c r="B22" s="113" t="s">
        <v>25</v>
      </c>
      <c r="C22" s="112">
        <v>4</v>
      </c>
      <c r="D22" s="112">
        <v>13.64</v>
      </c>
      <c r="E22" s="112">
        <v>341</v>
      </c>
      <c r="F22" s="112">
        <v>3.2</v>
      </c>
      <c r="G22" s="112">
        <v>10.44</v>
      </c>
      <c r="H22" s="112">
        <v>426.25</v>
      </c>
    </row>
    <row r="23" spans="1:8" ht="38.25">
      <c r="A23" s="111" t="s">
        <v>27</v>
      </c>
      <c r="B23" s="113" t="s">
        <v>28</v>
      </c>
      <c r="C23" s="112"/>
      <c r="D23" s="112">
        <v>0</v>
      </c>
      <c r="E23" s="112"/>
      <c r="F23" s="112"/>
      <c r="G23" s="112">
        <v>0</v>
      </c>
      <c r="H23" s="112"/>
    </row>
    <row r="24" spans="1:8" ht="38.25">
      <c r="A24" s="111" t="s">
        <v>221</v>
      </c>
      <c r="B24" s="113" t="s">
        <v>222</v>
      </c>
      <c r="C24" s="112">
        <v>1350</v>
      </c>
      <c r="D24" s="112">
        <v>589.2</v>
      </c>
      <c r="E24" s="112">
        <v>43.64</v>
      </c>
      <c r="F24" s="112">
        <v>471.8</v>
      </c>
      <c r="G24" s="112">
        <v>117.4</v>
      </c>
      <c r="H24" s="112">
        <v>124.88</v>
      </c>
    </row>
    <row r="25" spans="1:8" ht="63.75">
      <c r="A25" s="111" t="s">
        <v>29</v>
      </c>
      <c r="B25" s="113" t="s">
        <v>30</v>
      </c>
      <c r="C25" s="112">
        <v>1350</v>
      </c>
      <c r="D25" s="112">
        <v>589.2</v>
      </c>
      <c r="E25" s="112">
        <v>43.64</v>
      </c>
      <c r="F25" s="112">
        <v>471.8</v>
      </c>
      <c r="G25" s="112">
        <v>117.4</v>
      </c>
      <c r="H25" s="112">
        <v>124.88</v>
      </c>
    </row>
    <row r="26" spans="1:8" ht="12.75">
      <c r="A26" s="111" t="s">
        <v>31</v>
      </c>
      <c r="B26" s="113" t="s">
        <v>32</v>
      </c>
      <c r="C26" s="112">
        <v>40403</v>
      </c>
      <c r="D26" s="112">
        <v>25474.68</v>
      </c>
      <c r="E26" s="112">
        <v>63.05</v>
      </c>
      <c r="F26" s="112">
        <v>21763.8</v>
      </c>
      <c r="G26" s="112">
        <v>3710.88</v>
      </c>
      <c r="H26" s="112">
        <v>117.05</v>
      </c>
    </row>
    <row r="27" spans="1:8" ht="25.5">
      <c r="A27" s="111" t="s">
        <v>223</v>
      </c>
      <c r="B27" s="113" t="s">
        <v>224</v>
      </c>
      <c r="C27" s="112">
        <v>8800</v>
      </c>
      <c r="D27" s="112">
        <v>3986.77</v>
      </c>
      <c r="E27" s="112">
        <v>45.3</v>
      </c>
      <c r="F27" s="112">
        <v>1007.8</v>
      </c>
      <c r="G27" s="112">
        <v>2978.97</v>
      </c>
      <c r="H27" s="112">
        <v>395.59</v>
      </c>
    </row>
    <row r="28" spans="1:8" ht="76.5">
      <c r="A28" s="111" t="s">
        <v>33</v>
      </c>
      <c r="B28" s="113" t="s">
        <v>34</v>
      </c>
      <c r="C28" s="112">
        <v>8800</v>
      </c>
      <c r="D28" s="112">
        <v>3986.77</v>
      </c>
      <c r="E28" s="112">
        <v>45.3</v>
      </c>
      <c r="F28" s="112">
        <v>1007.8</v>
      </c>
      <c r="G28" s="112">
        <v>2978.97</v>
      </c>
      <c r="H28" s="112">
        <v>395.59</v>
      </c>
    </row>
    <row r="29" spans="1:8" ht="12.75">
      <c r="A29" s="111" t="s">
        <v>35</v>
      </c>
      <c r="B29" s="113" t="s">
        <v>36</v>
      </c>
      <c r="C29" s="112">
        <v>31603</v>
      </c>
      <c r="D29" s="112">
        <v>21487.91</v>
      </c>
      <c r="E29" s="112">
        <v>67.99</v>
      </c>
      <c r="F29" s="112">
        <v>20756</v>
      </c>
      <c r="G29" s="112">
        <v>731.91</v>
      </c>
      <c r="H29" s="112">
        <v>103.53</v>
      </c>
    </row>
    <row r="30" spans="1:8" ht="114.75">
      <c r="A30" s="111" t="s">
        <v>37</v>
      </c>
      <c r="B30" s="113" t="s">
        <v>38</v>
      </c>
      <c r="C30" s="112">
        <v>4200</v>
      </c>
      <c r="D30" s="112">
        <v>1861.7</v>
      </c>
      <c r="E30" s="112">
        <v>44.33</v>
      </c>
      <c r="F30" s="112">
        <v>933.5</v>
      </c>
      <c r="G30" s="112">
        <v>928.2</v>
      </c>
      <c r="H30" s="112">
        <v>199.43</v>
      </c>
    </row>
    <row r="31" spans="1:8" ht="114.75">
      <c r="A31" s="111" t="s">
        <v>39</v>
      </c>
      <c r="B31" s="113" t="s">
        <v>40</v>
      </c>
      <c r="C31" s="112">
        <v>27403</v>
      </c>
      <c r="D31" s="112">
        <v>19626.21</v>
      </c>
      <c r="E31" s="112">
        <v>71.62</v>
      </c>
      <c r="F31" s="112">
        <v>19822.5</v>
      </c>
      <c r="G31" s="112">
        <v>-196.29</v>
      </c>
      <c r="H31" s="112">
        <v>99.01</v>
      </c>
    </row>
    <row r="32" spans="1:8" ht="25.5">
      <c r="A32" s="111" t="s">
        <v>41</v>
      </c>
      <c r="B32" s="113" t="s">
        <v>42</v>
      </c>
      <c r="C32" s="112">
        <v>3820</v>
      </c>
      <c r="D32" s="112">
        <v>2830.52</v>
      </c>
      <c r="E32" s="112">
        <v>74.1</v>
      </c>
      <c r="F32" s="112">
        <v>2107.7</v>
      </c>
      <c r="G32" s="112">
        <v>722.82</v>
      </c>
      <c r="H32" s="112">
        <v>134.29</v>
      </c>
    </row>
    <row r="33" spans="1:8" ht="76.5">
      <c r="A33" s="111" t="s">
        <v>43</v>
      </c>
      <c r="B33" s="113" t="s">
        <v>44</v>
      </c>
      <c r="C33" s="112">
        <v>3820</v>
      </c>
      <c r="D33" s="112">
        <v>2827.52</v>
      </c>
      <c r="E33" s="112">
        <v>74.02</v>
      </c>
      <c r="F33" s="112">
        <v>2107.7</v>
      </c>
      <c r="G33" s="112">
        <v>719.82</v>
      </c>
      <c r="H33" s="112">
        <v>134.15</v>
      </c>
    </row>
    <row r="34" spans="1:8" ht="51">
      <c r="A34" s="111" t="s">
        <v>276</v>
      </c>
      <c r="B34" s="113" t="s">
        <v>277</v>
      </c>
      <c r="C34" s="112"/>
      <c r="D34" s="112">
        <v>3</v>
      </c>
      <c r="E34" s="112"/>
      <c r="F34" s="112"/>
      <c r="G34" s="112"/>
      <c r="H34" s="112"/>
    </row>
    <row r="35" spans="1:8" ht="76.5">
      <c r="A35" s="111" t="s">
        <v>45</v>
      </c>
      <c r="B35" s="113" t="s">
        <v>225</v>
      </c>
      <c r="C35" s="112">
        <v>0</v>
      </c>
      <c r="D35" s="112">
        <v>0.2</v>
      </c>
      <c r="E35" s="112"/>
      <c r="F35" s="112">
        <v>0.24</v>
      </c>
      <c r="G35" s="112">
        <v>-0.04</v>
      </c>
      <c r="H35" s="112">
        <v>83.33</v>
      </c>
    </row>
    <row r="36" spans="1:8" ht="63.75">
      <c r="A36" s="111" t="s">
        <v>46</v>
      </c>
      <c r="B36" s="113" t="s">
        <v>47</v>
      </c>
      <c r="C36" s="112">
        <v>0</v>
      </c>
      <c r="D36" s="112">
        <v>0.2</v>
      </c>
      <c r="E36" s="112"/>
      <c r="F36" s="112">
        <v>0.24</v>
      </c>
      <c r="G36" s="112">
        <v>-0.04</v>
      </c>
      <c r="H36" s="112">
        <v>83.33</v>
      </c>
    </row>
    <row r="37" spans="1:8" ht="89.25">
      <c r="A37" s="111" t="s">
        <v>48</v>
      </c>
      <c r="B37" s="113" t="s">
        <v>49</v>
      </c>
      <c r="C37" s="112">
        <v>25558</v>
      </c>
      <c r="D37" s="112">
        <v>19452.84</v>
      </c>
      <c r="E37" s="112">
        <v>76.11</v>
      </c>
      <c r="F37" s="112">
        <v>13108.7</v>
      </c>
      <c r="G37" s="112">
        <v>6344.14</v>
      </c>
      <c r="H37" s="112">
        <v>148.4</v>
      </c>
    </row>
    <row r="38" spans="1:8" ht="153">
      <c r="A38" s="111" t="s">
        <v>226</v>
      </c>
      <c r="B38" s="114" t="s">
        <v>227</v>
      </c>
      <c r="C38" s="112">
        <v>25558</v>
      </c>
      <c r="D38" s="112">
        <v>19452.84</v>
      </c>
      <c r="E38" s="112">
        <v>76.11</v>
      </c>
      <c r="F38" s="112">
        <v>13103.5</v>
      </c>
      <c r="G38" s="112">
        <v>6349.34</v>
      </c>
      <c r="H38" s="112">
        <v>148.46</v>
      </c>
    </row>
    <row r="39" spans="1:8" ht="127.5">
      <c r="A39" s="111" t="s">
        <v>228</v>
      </c>
      <c r="B39" s="114" t="s">
        <v>50</v>
      </c>
      <c r="C39" s="112">
        <v>20736</v>
      </c>
      <c r="D39" s="112">
        <v>14867.84</v>
      </c>
      <c r="E39" s="112">
        <v>71.7</v>
      </c>
      <c r="F39" s="112">
        <v>9733.7</v>
      </c>
      <c r="G39" s="112">
        <v>5134.14</v>
      </c>
      <c r="H39" s="112">
        <v>152.75</v>
      </c>
    </row>
    <row r="40" spans="1:8" ht="89.25">
      <c r="A40" s="111" t="s">
        <v>268</v>
      </c>
      <c r="B40" s="113" t="s">
        <v>269</v>
      </c>
      <c r="C40" s="112">
        <v>9036</v>
      </c>
      <c r="D40" s="112">
        <v>9964.64</v>
      </c>
      <c r="E40" s="112">
        <v>110.28</v>
      </c>
      <c r="F40" s="112">
        <v>5192.7</v>
      </c>
      <c r="G40" s="112">
        <v>4771.94</v>
      </c>
      <c r="H40" s="112">
        <v>191.9</v>
      </c>
    </row>
    <row r="41" spans="1:8" ht="102">
      <c r="A41" s="111" t="s">
        <v>270</v>
      </c>
      <c r="B41" s="113" t="s">
        <v>271</v>
      </c>
      <c r="C41" s="112">
        <v>11700</v>
      </c>
      <c r="D41" s="112">
        <v>4898.24</v>
      </c>
      <c r="E41" s="112">
        <v>41.87</v>
      </c>
      <c r="F41" s="112">
        <v>4541</v>
      </c>
      <c r="G41" s="112">
        <v>357.24</v>
      </c>
      <c r="H41" s="112">
        <v>107.87</v>
      </c>
    </row>
    <row r="42" spans="1:8" ht="127.5">
      <c r="A42" s="111" t="s">
        <v>360</v>
      </c>
      <c r="B42" s="113" t="s">
        <v>361</v>
      </c>
      <c r="C42" s="112">
        <v>0</v>
      </c>
      <c r="D42" s="112">
        <v>4.96</v>
      </c>
      <c r="E42" s="112">
        <v>0</v>
      </c>
      <c r="F42" s="112"/>
      <c r="G42" s="112">
        <v>4.96</v>
      </c>
      <c r="H42" s="112" t="e">
        <v>#DIV/0!</v>
      </c>
    </row>
    <row r="43" spans="1:8" ht="63.75">
      <c r="A43" s="111" t="s">
        <v>229</v>
      </c>
      <c r="B43" s="113" t="s">
        <v>230</v>
      </c>
      <c r="C43" s="112">
        <v>4822</v>
      </c>
      <c r="D43" s="112">
        <v>4585</v>
      </c>
      <c r="E43" s="112">
        <v>95.09</v>
      </c>
      <c r="F43" s="112">
        <v>3369.8</v>
      </c>
      <c r="G43" s="112">
        <v>1215.2</v>
      </c>
      <c r="H43" s="112">
        <v>136.06</v>
      </c>
    </row>
    <row r="44" spans="1:8" ht="191.25">
      <c r="A44" s="111" t="s">
        <v>51</v>
      </c>
      <c r="B44" s="114" t="s">
        <v>52</v>
      </c>
      <c r="C44" s="112">
        <v>4368</v>
      </c>
      <c r="D44" s="112">
        <v>4112.73</v>
      </c>
      <c r="E44" s="112">
        <v>94.16</v>
      </c>
      <c r="F44" s="112">
        <v>3077.9</v>
      </c>
      <c r="G44" s="112">
        <v>1034.83</v>
      </c>
      <c r="H44" s="112">
        <v>133.62</v>
      </c>
    </row>
    <row r="45" spans="1:8" ht="51">
      <c r="A45" s="111" t="s">
        <v>53</v>
      </c>
      <c r="B45" s="113" t="s">
        <v>54</v>
      </c>
      <c r="C45" s="112">
        <v>3</v>
      </c>
      <c r="D45" s="112">
        <v>2.95</v>
      </c>
      <c r="E45" s="112">
        <v>98.33</v>
      </c>
      <c r="F45" s="112">
        <v>2.4</v>
      </c>
      <c r="G45" s="112">
        <v>0.55</v>
      </c>
      <c r="H45" s="112">
        <v>122.92</v>
      </c>
    </row>
    <row r="46" spans="1:8" ht="127.5">
      <c r="A46" s="111" t="s">
        <v>55</v>
      </c>
      <c r="B46" s="113" t="s">
        <v>56</v>
      </c>
      <c r="C46" s="112">
        <v>451</v>
      </c>
      <c r="D46" s="112">
        <v>469.32</v>
      </c>
      <c r="E46" s="112">
        <v>104.06</v>
      </c>
      <c r="F46" s="112">
        <v>289.5</v>
      </c>
      <c r="G46" s="112">
        <v>179.82</v>
      </c>
      <c r="H46" s="112">
        <v>162.11</v>
      </c>
    </row>
    <row r="47" spans="1:8" ht="153">
      <c r="A47" s="111" t="s">
        <v>231</v>
      </c>
      <c r="B47" s="114" t="s">
        <v>232</v>
      </c>
      <c r="C47" s="112">
        <v>0</v>
      </c>
      <c r="D47" s="112">
        <v>0</v>
      </c>
      <c r="E47" s="112"/>
      <c r="F47" s="112">
        <v>5.2</v>
      </c>
      <c r="G47" s="112">
        <v>-5.2</v>
      </c>
      <c r="H47" s="112">
        <v>0</v>
      </c>
    </row>
    <row r="48" spans="1:8" ht="76.5">
      <c r="A48" s="111" t="s">
        <v>57</v>
      </c>
      <c r="B48" s="113" t="s">
        <v>58</v>
      </c>
      <c r="C48" s="112">
        <v>0</v>
      </c>
      <c r="D48" s="112"/>
      <c r="E48" s="112"/>
      <c r="F48" s="112">
        <v>5.2</v>
      </c>
      <c r="G48" s="112">
        <v>-5.2</v>
      </c>
      <c r="H48" s="112">
        <v>0</v>
      </c>
    </row>
    <row r="49" spans="1:8" ht="38.25">
      <c r="A49" s="111" t="s">
        <v>59</v>
      </c>
      <c r="B49" s="113" t="s">
        <v>60</v>
      </c>
      <c r="C49" s="112">
        <v>1534</v>
      </c>
      <c r="D49" s="112">
        <v>666.56</v>
      </c>
      <c r="E49" s="112">
        <v>43.45</v>
      </c>
      <c r="F49" s="112">
        <v>1473.1</v>
      </c>
      <c r="G49" s="112">
        <v>-806.54</v>
      </c>
      <c r="H49" s="112">
        <v>45.25</v>
      </c>
    </row>
    <row r="50" spans="1:8" ht="25.5">
      <c r="A50" s="111" t="s">
        <v>61</v>
      </c>
      <c r="B50" s="113" t="s">
        <v>62</v>
      </c>
      <c r="C50" s="112">
        <v>1534</v>
      </c>
      <c r="D50" s="112">
        <v>666.56</v>
      </c>
      <c r="E50" s="112">
        <v>43.45</v>
      </c>
      <c r="F50" s="112">
        <v>1473.1</v>
      </c>
      <c r="G50" s="112">
        <v>-806.54</v>
      </c>
      <c r="H50" s="112">
        <v>45.25</v>
      </c>
    </row>
    <row r="51" spans="1:8" ht="51">
      <c r="A51" s="111" t="s">
        <v>63</v>
      </c>
      <c r="B51" s="113" t="s">
        <v>64</v>
      </c>
      <c r="C51" s="112">
        <v>831</v>
      </c>
      <c r="D51" s="112">
        <v>202.9</v>
      </c>
      <c r="E51" s="112">
        <v>24.42</v>
      </c>
      <c r="F51" s="112">
        <v>856.6</v>
      </c>
      <c r="G51" s="112">
        <v>-653.7</v>
      </c>
      <c r="H51" s="112">
        <v>23.69</v>
      </c>
    </row>
    <row r="52" spans="1:8" ht="51">
      <c r="A52" s="111" t="s">
        <v>65</v>
      </c>
      <c r="B52" s="113" t="s">
        <v>66</v>
      </c>
      <c r="C52" s="112">
        <v>41</v>
      </c>
      <c r="D52" s="112">
        <v>21.97</v>
      </c>
      <c r="E52" s="112">
        <v>53.59</v>
      </c>
      <c r="F52" s="112">
        <v>31.8</v>
      </c>
      <c r="G52" s="112">
        <v>-9.83</v>
      </c>
      <c r="H52" s="112">
        <v>69.09</v>
      </c>
    </row>
    <row r="53" spans="1:8" ht="25.5">
      <c r="A53" s="111" t="s">
        <v>67</v>
      </c>
      <c r="B53" s="113" t="s">
        <v>68</v>
      </c>
      <c r="C53" s="112">
        <v>50</v>
      </c>
      <c r="D53" s="112">
        <v>73.45</v>
      </c>
      <c r="E53" s="112">
        <v>146.9</v>
      </c>
      <c r="F53" s="112">
        <v>197.1</v>
      </c>
      <c r="G53" s="112">
        <v>-123.65</v>
      </c>
      <c r="H53" s="112">
        <v>37.27</v>
      </c>
    </row>
    <row r="54" spans="1:8" ht="25.5">
      <c r="A54" s="111" t="s">
        <v>69</v>
      </c>
      <c r="B54" s="113" t="s">
        <v>70</v>
      </c>
      <c r="C54" s="112">
        <v>612</v>
      </c>
      <c r="D54" s="112">
        <v>368.24</v>
      </c>
      <c r="E54" s="112">
        <v>60.17</v>
      </c>
      <c r="F54" s="112">
        <v>387.6</v>
      </c>
      <c r="G54" s="112">
        <v>-19.36</v>
      </c>
      <c r="H54" s="112">
        <v>95.01</v>
      </c>
    </row>
    <row r="55" spans="1:8" ht="51">
      <c r="A55" s="111" t="s">
        <v>71</v>
      </c>
      <c r="B55" s="113" t="s">
        <v>72</v>
      </c>
      <c r="C55" s="112">
        <v>242.1</v>
      </c>
      <c r="D55" s="112">
        <v>392.69</v>
      </c>
      <c r="E55" s="112">
        <v>162.2</v>
      </c>
      <c r="F55" s="112">
        <v>2817.8</v>
      </c>
      <c r="G55" s="112">
        <v>-2425.11</v>
      </c>
      <c r="H55" s="112">
        <v>13.94</v>
      </c>
    </row>
    <row r="56" spans="1:8" ht="25.5">
      <c r="A56" s="111" t="s">
        <v>233</v>
      </c>
      <c r="B56" s="113" t="s">
        <v>234</v>
      </c>
      <c r="C56" s="112">
        <v>226.1</v>
      </c>
      <c r="D56" s="112">
        <v>157.75</v>
      </c>
      <c r="E56" s="112">
        <v>69.77</v>
      </c>
      <c r="F56" s="112">
        <v>2432.4</v>
      </c>
      <c r="G56" s="112">
        <v>-2274.65</v>
      </c>
      <c r="H56" s="112">
        <v>6.49</v>
      </c>
    </row>
    <row r="57" spans="1:8" ht="89.25">
      <c r="A57" s="111" t="s">
        <v>73</v>
      </c>
      <c r="B57" s="113" t="s">
        <v>74</v>
      </c>
      <c r="C57" s="112">
        <v>0</v>
      </c>
      <c r="D57" s="112">
        <v>0</v>
      </c>
      <c r="E57" s="112"/>
      <c r="F57" s="112">
        <v>1136</v>
      </c>
      <c r="G57" s="112">
        <v>-1136</v>
      </c>
      <c r="H57" s="112">
        <v>0</v>
      </c>
    </row>
    <row r="58" spans="1:8" ht="25.5">
      <c r="A58" s="111" t="s">
        <v>235</v>
      </c>
      <c r="B58" s="113" t="s">
        <v>236</v>
      </c>
      <c r="C58" s="112">
        <v>226.1</v>
      </c>
      <c r="D58" s="112">
        <v>157.75</v>
      </c>
      <c r="E58" s="112">
        <v>69.77</v>
      </c>
      <c r="F58" s="112">
        <v>1296.4</v>
      </c>
      <c r="G58" s="112">
        <v>-1138.65</v>
      </c>
      <c r="H58" s="112">
        <v>12.17</v>
      </c>
    </row>
    <row r="59" spans="1:8" ht="51">
      <c r="A59" s="111" t="s">
        <v>75</v>
      </c>
      <c r="B59" s="113" t="s">
        <v>76</v>
      </c>
      <c r="C59" s="112">
        <v>226.1</v>
      </c>
      <c r="D59" s="112">
        <v>153.52</v>
      </c>
      <c r="E59" s="112">
        <v>67.9</v>
      </c>
      <c r="F59" s="112">
        <v>124.8</v>
      </c>
      <c r="G59" s="112">
        <v>28.72</v>
      </c>
      <c r="H59" s="112">
        <v>123.01</v>
      </c>
    </row>
    <row r="60" spans="1:8" ht="51">
      <c r="A60" s="111" t="s">
        <v>77</v>
      </c>
      <c r="B60" s="113" t="s">
        <v>76</v>
      </c>
      <c r="C60" s="112"/>
      <c r="D60" s="112"/>
      <c r="E60" s="112"/>
      <c r="F60" s="112">
        <v>1169.5</v>
      </c>
      <c r="G60" s="112">
        <v>-1169.5</v>
      </c>
      <c r="H60" s="112">
        <v>0</v>
      </c>
    </row>
    <row r="61" spans="1:8" ht="51">
      <c r="A61" s="111" t="s">
        <v>78</v>
      </c>
      <c r="B61" s="113" t="s">
        <v>76</v>
      </c>
      <c r="C61" s="112"/>
      <c r="D61" s="112">
        <v>4.23</v>
      </c>
      <c r="E61" s="112"/>
      <c r="F61" s="112">
        <v>2.1</v>
      </c>
      <c r="G61" s="112">
        <v>2.13</v>
      </c>
      <c r="H61" s="112">
        <v>201.43</v>
      </c>
    </row>
    <row r="62" spans="1:8" ht="25.5">
      <c r="A62" s="111" t="s">
        <v>237</v>
      </c>
      <c r="B62" s="113" t="s">
        <v>238</v>
      </c>
      <c r="C62" s="112">
        <v>16</v>
      </c>
      <c r="D62" s="112">
        <v>234.94</v>
      </c>
      <c r="E62" s="112">
        <v>1468.38</v>
      </c>
      <c r="F62" s="112">
        <v>385.4</v>
      </c>
      <c r="G62" s="112">
        <v>-150.46</v>
      </c>
      <c r="H62" s="112">
        <v>60.96</v>
      </c>
    </row>
    <row r="63" spans="1:8" ht="63.75">
      <c r="A63" s="111" t="s">
        <v>79</v>
      </c>
      <c r="B63" s="113" t="s">
        <v>239</v>
      </c>
      <c r="C63" s="112">
        <v>16</v>
      </c>
      <c r="D63" s="112">
        <v>16.38</v>
      </c>
      <c r="E63" s="112">
        <v>102.38</v>
      </c>
      <c r="F63" s="112">
        <v>13.5</v>
      </c>
      <c r="G63" s="112">
        <v>2.88</v>
      </c>
      <c r="H63" s="112">
        <v>121.33</v>
      </c>
    </row>
    <row r="64" spans="1:8" ht="63.75">
      <c r="A64" s="111" t="s">
        <v>240</v>
      </c>
      <c r="B64" s="113" t="s">
        <v>81</v>
      </c>
      <c r="C64" s="112">
        <v>0</v>
      </c>
      <c r="D64" s="112">
        <v>218.56</v>
      </c>
      <c r="E64" s="112"/>
      <c r="F64" s="112">
        <v>371.9</v>
      </c>
      <c r="G64" s="112">
        <v>-153.34</v>
      </c>
      <c r="H64" s="112">
        <v>58.77</v>
      </c>
    </row>
    <row r="65" spans="1:8" ht="63.75">
      <c r="A65" s="111" t="s">
        <v>80</v>
      </c>
      <c r="B65" s="113" t="s">
        <v>81</v>
      </c>
      <c r="C65" s="112"/>
      <c r="D65" s="112">
        <v>103.86</v>
      </c>
      <c r="E65" s="112"/>
      <c r="F65" s="112">
        <v>104.1</v>
      </c>
      <c r="G65" s="112">
        <v>-0.24</v>
      </c>
      <c r="H65" s="112">
        <v>99.77</v>
      </c>
    </row>
    <row r="66" spans="1:8" ht="63.75">
      <c r="A66" s="111" t="s">
        <v>82</v>
      </c>
      <c r="B66" s="113" t="s">
        <v>81</v>
      </c>
      <c r="C66" s="112"/>
      <c r="D66" s="112">
        <v>114.7</v>
      </c>
      <c r="E66" s="112"/>
      <c r="F66" s="112">
        <v>256</v>
      </c>
      <c r="G66" s="112">
        <v>-141.3</v>
      </c>
      <c r="H66" s="112">
        <v>44.8</v>
      </c>
    </row>
    <row r="67" spans="1:8" ht="63.75">
      <c r="A67" s="111" t="s">
        <v>83</v>
      </c>
      <c r="B67" s="113" t="s">
        <v>81</v>
      </c>
      <c r="C67" s="112"/>
      <c r="D67" s="112"/>
      <c r="E67" s="112"/>
      <c r="F67" s="112"/>
      <c r="G67" s="112">
        <v>0</v>
      </c>
      <c r="H67" s="112"/>
    </row>
    <row r="68" spans="1:8" ht="63.75">
      <c r="A68" s="111" t="s">
        <v>84</v>
      </c>
      <c r="B68" s="113" t="s">
        <v>81</v>
      </c>
      <c r="C68" s="112"/>
      <c r="D68" s="112"/>
      <c r="E68" s="112"/>
      <c r="F68" s="112">
        <v>8.2</v>
      </c>
      <c r="G68" s="112">
        <v>-8.2</v>
      </c>
      <c r="H68" s="112"/>
    </row>
    <row r="69" spans="1:8" ht="63.75">
      <c r="A69" s="111" t="s">
        <v>85</v>
      </c>
      <c r="B69" s="113" t="s">
        <v>81</v>
      </c>
      <c r="C69" s="112"/>
      <c r="D69" s="112"/>
      <c r="E69" s="112"/>
      <c r="F69" s="112">
        <v>3.6</v>
      </c>
      <c r="G69" s="112">
        <v>-3.6</v>
      </c>
      <c r="H69" s="112"/>
    </row>
    <row r="70" spans="1:8" ht="51">
      <c r="A70" s="111" t="s">
        <v>86</v>
      </c>
      <c r="B70" s="113" t="s">
        <v>87</v>
      </c>
      <c r="C70" s="112">
        <v>3684</v>
      </c>
      <c r="D70" s="112">
        <v>4231.01</v>
      </c>
      <c r="E70" s="112">
        <v>114.85</v>
      </c>
      <c r="F70" s="112">
        <v>8303.4</v>
      </c>
      <c r="G70" s="112">
        <v>-4072.39</v>
      </c>
      <c r="H70" s="112">
        <v>50.96</v>
      </c>
    </row>
    <row r="71" spans="1:8" ht="12.75">
      <c r="A71" s="111" t="s">
        <v>241</v>
      </c>
      <c r="B71" s="113" t="s">
        <v>242</v>
      </c>
      <c r="C71" s="112">
        <v>124</v>
      </c>
      <c r="D71" s="112">
        <v>38.05</v>
      </c>
      <c r="E71" s="112">
        <v>30.69</v>
      </c>
      <c r="F71" s="112">
        <v>76.7</v>
      </c>
      <c r="G71" s="112">
        <v>-38.65</v>
      </c>
      <c r="H71" s="112">
        <v>49.61</v>
      </c>
    </row>
    <row r="72" spans="1:8" ht="38.25">
      <c r="A72" s="111" t="s">
        <v>88</v>
      </c>
      <c r="B72" s="113" t="s">
        <v>89</v>
      </c>
      <c r="C72" s="112">
        <v>124</v>
      </c>
      <c r="D72" s="112">
        <v>38.05</v>
      </c>
      <c r="E72" s="112">
        <v>30.69</v>
      </c>
      <c r="F72" s="112">
        <v>76.7</v>
      </c>
      <c r="G72" s="112">
        <v>-38.65</v>
      </c>
      <c r="H72" s="112">
        <v>49.61</v>
      </c>
    </row>
    <row r="73" spans="1:8" ht="153">
      <c r="A73" s="111" t="s">
        <v>243</v>
      </c>
      <c r="B73" s="114" t="s">
        <v>244</v>
      </c>
      <c r="C73" s="112">
        <v>2360</v>
      </c>
      <c r="D73" s="112">
        <v>1288.18</v>
      </c>
      <c r="E73" s="112">
        <v>54.58</v>
      </c>
      <c r="F73" s="112">
        <v>6634.6</v>
      </c>
      <c r="G73" s="112">
        <v>-5346.42</v>
      </c>
      <c r="H73" s="112">
        <v>19.42</v>
      </c>
    </row>
    <row r="74" spans="1:8" ht="153">
      <c r="A74" s="111" t="s">
        <v>90</v>
      </c>
      <c r="B74" s="114" t="s">
        <v>91</v>
      </c>
      <c r="C74" s="112">
        <v>0</v>
      </c>
      <c r="D74" s="112">
        <v>0.68</v>
      </c>
      <c r="E74" s="112"/>
      <c r="F74" s="112">
        <v>3</v>
      </c>
      <c r="G74" s="112">
        <v>-2.32</v>
      </c>
      <c r="H74" s="112">
        <v>22.67</v>
      </c>
    </row>
    <row r="75" spans="1:8" ht="153">
      <c r="A75" s="111" t="s">
        <v>92</v>
      </c>
      <c r="B75" s="114" t="s">
        <v>93</v>
      </c>
      <c r="C75" s="112">
        <v>0</v>
      </c>
      <c r="D75" s="112">
        <v>0.58</v>
      </c>
      <c r="E75" s="112"/>
      <c r="F75" s="112">
        <v>0.4</v>
      </c>
      <c r="G75" s="112"/>
      <c r="H75" s="112"/>
    </row>
    <row r="76" spans="1:8" ht="165.75">
      <c r="A76" s="111" t="s">
        <v>94</v>
      </c>
      <c r="B76" s="114" t="s">
        <v>95</v>
      </c>
      <c r="C76" s="112">
        <v>2260</v>
      </c>
      <c r="D76" s="112">
        <v>1149</v>
      </c>
      <c r="E76" s="112">
        <v>50.84</v>
      </c>
      <c r="F76" s="112">
        <v>6363.3</v>
      </c>
      <c r="G76" s="112">
        <v>-5214.3</v>
      </c>
      <c r="H76" s="112">
        <v>18.06</v>
      </c>
    </row>
    <row r="77" spans="1:8" ht="153">
      <c r="A77" s="111" t="s">
        <v>96</v>
      </c>
      <c r="B77" s="114" t="s">
        <v>97</v>
      </c>
      <c r="C77" s="112">
        <v>100</v>
      </c>
      <c r="D77" s="112">
        <v>137.92</v>
      </c>
      <c r="E77" s="112">
        <v>137.92</v>
      </c>
      <c r="F77" s="112">
        <v>267.9</v>
      </c>
      <c r="G77" s="112">
        <v>-129.98</v>
      </c>
      <c r="H77" s="112">
        <v>51.48</v>
      </c>
    </row>
    <row r="78" spans="1:8" ht="51">
      <c r="A78" s="111" t="s">
        <v>245</v>
      </c>
      <c r="B78" s="113" t="s">
        <v>246</v>
      </c>
      <c r="C78" s="112">
        <v>1200</v>
      </c>
      <c r="D78" s="112">
        <v>2904.78</v>
      </c>
      <c r="E78" s="112">
        <v>242.07</v>
      </c>
      <c r="F78" s="112">
        <v>1592.1</v>
      </c>
      <c r="G78" s="112">
        <v>1312.68</v>
      </c>
      <c r="H78" s="112">
        <v>182.45</v>
      </c>
    </row>
    <row r="79" spans="1:8" ht="76.5">
      <c r="A79" s="111" t="s">
        <v>247</v>
      </c>
      <c r="B79" s="113" t="s">
        <v>98</v>
      </c>
      <c r="C79" s="112">
        <v>1200</v>
      </c>
      <c r="D79" s="112">
        <v>2904.78</v>
      </c>
      <c r="E79" s="112">
        <v>242.07</v>
      </c>
      <c r="F79" s="112">
        <v>1592.1</v>
      </c>
      <c r="G79" s="112">
        <v>1312.68</v>
      </c>
      <c r="H79" s="112">
        <v>182.45</v>
      </c>
    </row>
    <row r="80" spans="1:8" ht="25.5">
      <c r="A80" s="111" t="s">
        <v>99</v>
      </c>
      <c r="B80" s="113" t="s">
        <v>100</v>
      </c>
      <c r="C80" s="112">
        <v>2676</v>
      </c>
      <c r="D80" s="112">
        <v>2278.08</v>
      </c>
      <c r="E80" s="112">
        <v>85.13</v>
      </c>
      <c r="F80" s="112">
        <v>1995</v>
      </c>
      <c r="G80" s="112">
        <v>283.08</v>
      </c>
      <c r="H80" s="112">
        <v>114.19</v>
      </c>
    </row>
    <row r="81" spans="1:8" ht="191.25">
      <c r="A81" s="111" t="s">
        <v>101</v>
      </c>
      <c r="B81" s="114" t="s">
        <v>102</v>
      </c>
      <c r="C81" s="112">
        <v>410</v>
      </c>
      <c r="D81" s="112">
        <v>119.02</v>
      </c>
      <c r="E81" s="112">
        <v>29.03</v>
      </c>
      <c r="F81" s="112">
        <v>118.7</v>
      </c>
      <c r="G81" s="112">
        <v>0.32</v>
      </c>
      <c r="H81" s="112">
        <v>100.27</v>
      </c>
    </row>
    <row r="82" spans="1:8" ht="102">
      <c r="A82" s="111" t="s">
        <v>103</v>
      </c>
      <c r="B82" s="113" t="s">
        <v>104</v>
      </c>
      <c r="C82" s="112">
        <v>35</v>
      </c>
      <c r="D82" s="112">
        <v>9.4</v>
      </c>
      <c r="E82" s="112">
        <v>26.86</v>
      </c>
      <c r="F82" s="112">
        <v>10.7</v>
      </c>
      <c r="G82" s="112">
        <v>-1.3</v>
      </c>
      <c r="H82" s="112">
        <v>87.85</v>
      </c>
    </row>
    <row r="83" spans="1:8" ht="102">
      <c r="A83" s="111" t="s">
        <v>105</v>
      </c>
      <c r="B83" s="113" t="s">
        <v>106</v>
      </c>
      <c r="C83" s="112">
        <v>200</v>
      </c>
      <c r="D83" s="112">
        <v>46.5</v>
      </c>
      <c r="E83" s="112">
        <v>23.25</v>
      </c>
      <c r="F83" s="112">
        <v>133</v>
      </c>
      <c r="G83" s="112">
        <v>-86.5</v>
      </c>
      <c r="H83" s="112">
        <v>34.96</v>
      </c>
    </row>
    <row r="84" spans="1:8" ht="114.75">
      <c r="A84" s="111" t="s">
        <v>248</v>
      </c>
      <c r="B84" s="113" t="s">
        <v>107</v>
      </c>
      <c r="C84" s="112">
        <v>15</v>
      </c>
      <c r="D84" s="112">
        <v>45.54</v>
      </c>
      <c r="E84" s="112">
        <v>303.6</v>
      </c>
      <c r="F84" s="112">
        <v>12</v>
      </c>
      <c r="G84" s="112">
        <v>33.54</v>
      </c>
      <c r="H84" s="112">
        <v>379.5</v>
      </c>
    </row>
    <row r="85" spans="1:8" ht="114.75">
      <c r="A85" s="111" t="s">
        <v>249</v>
      </c>
      <c r="B85" s="113" t="s">
        <v>107</v>
      </c>
      <c r="C85" s="112">
        <v>15</v>
      </c>
      <c r="D85" s="112">
        <v>45.54</v>
      </c>
      <c r="E85" s="112">
        <v>303.6</v>
      </c>
      <c r="F85" s="112">
        <v>12</v>
      </c>
      <c r="G85" s="112">
        <v>33.54</v>
      </c>
      <c r="H85" s="112">
        <v>379.5</v>
      </c>
    </row>
    <row r="86" spans="1:8" ht="89.25">
      <c r="A86" s="111" t="s">
        <v>250</v>
      </c>
      <c r="B86" s="113" t="s">
        <v>109</v>
      </c>
      <c r="C86" s="112">
        <v>8</v>
      </c>
      <c r="D86" s="112">
        <v>1.5</v>
      </c>
      <c r="E86" s="112">
        <v>18.75</v>
      </c>
      <c r="F86" s="112">
        <v>4.1</v>
      </c>
      <c r="G86" s="112">
        <v>-2.6</v>
      </c>
      <c r="H86" s="112">
        <v>36.59</v>
      </c>
    </row>
    <row r="87" spans="1:8" ht="89.25">
      <c r="A87" s="111" t="s">
        <v>108</v>
      </c>
      <c r="B87" s="113" t="s">
        <v>109</v>
      </c>
      <c r="C87" s="112">
        <v>8</v>
      </c>
      <c r="D87" s="112">
        <v>1.5</v>
      </c>
      <c r="E87" s="112">
        <v>18.75</v>
      </c>
      <c r="F87" s="112">
        <v>4.1</v>
      </c>
      <c r="G87" s="112">
        <v>-2.6</v>
      </c>
      <c r="H87" s="112">
        <v>36.59</v>
      </c>
    </row>
    <row r="88" spans="1:8" ht="89.25">
      <c r="A88" s="111" t="s">
        <v>110</v>
      </c>
      <c r="B88" s="113" t="s">
        <v>111</v>
      </c>
      <c r="C88" s="112">
        <v>0</v>
      </c>
      <c r="D88" s="112"/>
      <c r="E88" s="112"/>
      <c r="F88" s="112">
        <v>17.8</v>
      </c>
      <c r="G88" s="112">
        <v>-17.8</v>
      </c>
      <c r="H88" s="112">
        <v>0</v>
      </c>
    </row>
    <row r="89" spans="1:8" ht="51">
      <c r="A89" s="111" t="s">
        <v>362</v>
      </c>
      <c r="B89" s="113" t="s">
        <v>363</v>
      </c>
      <c r="C89" s="112">
        <v>0</v>
      </c>
      <c r="D89" s="112">
        <v>1</v>
      </c>
      <c r="E89" s="112"/>
      <c r="F89" s="112"/>
      <c r="G89" s="112">
        <v>1</v>
      </c>
      <c r="H89" s="112"/>
    </row>
    <row r="90" spans="1:8" ht="38.25">
      <c r="A90" s="111" t="s">
        <v>112</v>
      </c>
      <c r="B90" s="113" t="s">
        <v>113</v>
      </c>
      <c r="C90" s="112">
        <v>38</v>
      </c>
      <c r="D90" s="112">
        <v>103.47</v>
      </c>
      <c r="E90" s="112">
        <v>272.29</v>
      </c>
      <c r="F90" s="112">
        <v>23.3</v>
      </c>
      <c r="G90" s="112">
        <v>80.17</v>
      </c>
      <c r="H90" s="112">
        <v>444.08</v>
      </c>
    </row>
    <row r="91" spans="1:8" ht="89.25">
      <c r="A91" s="111" t="s">
        <v>114</v>
      </c>
      <c r="B91" s="113" t="s">
        <v>115</v>
      </c>
      <c r="C91" s="112">
        <v>460</v>
      </c>
      <c r="D91" s="112">
        <v>510.4</v>
      </c>
      <c r="E91" s="112">
        <v>110.96</v>
      </c>
      <c r="F91" s="112">
        <v>158.3</v>
      </c>
      <c r="G91" s="112">
        <v>352.1</v>
      </c>
      <c r="H91" s="112">
        <v>322.43</v>
      </c>
    </row>
    <row r="92" spans="1:8" ht="89.25">
      <c r="A92" s="111" t="s">
        <v>364</v>
      </c>
      <c r="B92" s="113" t="s">
        <v>365</v>
      </c>
      <c r="C92" s="112">
        <v>0</v>
      </c>
      <c r="D92" s="112">
        <v>1.7</v>
      </c>
      <c r="E92" s="112"/>
      <c r="F92" s="112"/>
      <c r="G92" s="112">
        <v>1.7</v>
      </c>
      <c r="H92" s="112"/>
    </row>
    <row r="93" spans="1:8" ht="38.25">
      <c r="A93" s="111" t="s">
        <v>116</v>
      </c>
      <c r="B93" s="113" t="s">
        <v>251</v>
      </c>
      <c r="C93" s="112">
        <v>32</v>
      </c>
      <c r="D93" s="112">
        <v>27.6</v>
      </c>
      <c r="E93" s="112">
        <v>86.25</v>
      </c>
      <c r="F93" s="112">
        <v>16.1</v>
      </c>
      <c r="G93" s="112">
        <v>11.5</v>
      </c>
      <c r="H93" s="112">
        <v>171.43</v>
      </c>
    </row>
    <row r="94" spans="1:8" ht="89.25">
      <c r="A94" s="111" t="s">
        <v>117</v>
      </c>
      <c r="B94" s="113" t="s">
        <v>118</v>
      </c>
      <c r="C94" s="112">
        <v>0</v>
      </c>
      <c r="D94" s="112"/>
      <c r="E94" s="112"/>
      <c r="F94" s="112">
        <v>0.5</v>
      </c>
      <c r="G94" s="112">
        <v>-0.5</v>
      </c>
      <c r="H94" s="112"/>
    </row>
    <row r="95" spans="1:8" ht="89.25">
      <c r="A95" s="111" t="s">
        <v>119</v>
      </c>
      <c r="B95" s="113" t="s">
        <v>118</v>
      </c>
      <c r="C95" s="112">
        <v>120</v>
      </c>
      <c r="D95" s="112">
        <v>25</v>
      </c>
      <c r="E95" s="112">
        <v>20.83</v>
      </c>
      <c r="F95" s="112">
        <v>86.9</v>
      </c>
      <c r="G95" s="112">
        <v>-61.9</v>
      </c>
      <c r="H95" s="112">
        <v>28.77</v>
      </c>
    </row>
    <row r="96" spans="1:8" ht="102">
      <c r="A96" s="111" t="s">
        <v>252</v>
      </c>
      <c r="B96" s="113" t="s">
        <v>253</v>
      </c>
      <c r="C96" s="112">
        <v>20</v>
      </c>
      <c r="D96" s="112">
        <v>20</v>
      </c>
      <c r="E96" s="112">
        <v>100</v>
      </c>
      <c r="F96" s="112"/>
      <c r="G96" s="112">
        <v>20</v>
      </c>
      <c r="H96" s="112"/>
    </row>
    <row r="97" spans="1:8" ht="102">
      <c r="A97" s="111" t="s">
        <v>293</v>
      </c>
      <c r="B97" s="113" t="s">
        <v>253</v>
      </c>
      <c r="C97" s="112"/>
      <c r="D97" s="112">
        <v>161.18</v>
      </c>
      <c r="E97" s="112"/>
      <c r="F97" s="112"/>
      <c r="G97" s="112">
        <v>161.18</v>
      </c>
      <c r="H97" s="112"/>
    </row>
    <row r="98" spans="1:8" ht="63.75">
      <c r="A98" s="111" t="s">
        <v>254</v>
      </c>
      <c r="B98" s="113" t="s">
        <v>120</v>
      </c>
      <c r="C98" s="112">
        <v>0</v>
      </c>
      <c r="D98" s="112">
        <v>0.75</v>
      </c>
      <c r="E98" s="112"/>
      <c r="F98" s="112">
        <v>1</v>
      </c>
      <c r="G98" s="112">
        <v>-0.25</v>
      </c>
      <c r="H98" s="112">
        <v>75</v>
      </c>
    </row>
    <row r="99" spans="1:8" ht="127.5">
      <c r="A99" s="111" t="s">
        <v>121</v>
      </c>
      <c r="B99" s="113" t="s">
        <v>122</v>
      </c>
      <c r="C99" s="112">
        <v>0</v>
      </c>
      <c r="D99" s="112">
        <v>0.48</v>
      </c>
      <c r="E99" s="112"/>
      <c r="F99" s="112">
        <v>0.2</v>
      </c>
      <c r="G99" s="112">
        <v>0.28</v>
      </c>
      <c r="H99" s="112">
        <v>240</v>
      </c>
    </row>
    <row r="100" spans="1:8" ht="127.5">
      <c r="A100" s="111" t="s">
        <v>255</v>
      </c>
      <c r="B100" s="113" t="s">
        <v>256</v>
      </c>
      <c r="C100" s="112">
        <v>3</v>
      </c>
      <c r="D100" s="112">
        <v>39.8</v>
      </c>
      <c r="E100" s="112">
        <v>1326.67</v>
      </c>
      <c r="F100" s="112">
        <v>3</v>
      </c>
      <c r="G100" s="112">
        <v>36.8</v>
      </c>
      <c r="H100" s="112">
        <v>1326.67</v>
      </c>
    </row>
    <row r="101" spans="1:8" ht="127.5">
      <c r="A101" s="111" t="s">
        <v>257</v>
      </c>
      <c r="B101" s="113" t="s">
        <v>256</v>
      </c>
      <c r="C101" s="112">
        <v>0</v>
      </c>
      <c r="D101" s="112">
        <v>36.8</v>
      </c>
      <c r="E101" s="112"/>
      <c r="F101" s="112">
        <v>0</v>
      </c>
      <c r="G101" s="112">
        <v>36.8</v>
      </c>
      <c r="H101" s="112"/>
    </row>
    <row r="102" spans="1:8" ht="127.5">
      <c r="A102" s="111" t="s">
        <v>258</v>
      </c>
      <c r="B102" s="113" t="s">
        <v>256</v>
      </c>
      <c r="C102" s="112">
        <v>3</v>
      </c>
      <c r="D102" s="112">
        <v>3</v>
      </c>
      <c r="E102" s="112">
        <v>100</v>
      </c>
      <c r="F102" s="112">
        <v>3</v>
      </c>
      <c r="G102" s="112">
        <v>0</v>
      </c>
      <c r="H102" s="112">
        <v>100</v>
      </c>
    </row>
    <row r="103" spans="1:8" ht="89.25">
      <c r="A103" s="111" t="s">
        <v>123</v>
      </c>
      <c r="B103" s="113" t="s">
        <v>124</v>
      </c>
      <c r="C103" s="112">
        <v>7</v>
      </c>
      <c r="D103" s="112">
        <v>67.7</v>
      </c>
      <c r="E103" s="112">
        <v>967.14</v>
      </c>
      <c r="F103" s="112">
        <v>7</v>
      </c>
      <c r="G103" s="112">
        <v>60.7</v>
      </c>
      <c r="H103" s="112">
        <v>967.14</v>
      </c>
    </row>
    <row r="104" spans="1:8" ht="63.75">
      <c r="A104" s="111" t="s">
        <v>125</v>
      </c>
      <c r="B104" s="113" t="s">
        <v>126</v>
      </c>
      <c r="C104" s="112">
        <v>1328</v>
      </c>
      <c r="D104" s="112">
        <v>1097.04</v>
      </c>
      <c r="E104" s="112">
        <v>82.61</v>
      </c>
      <c r="F104" s="112">
        <v>1402.4</v>
      </c>
      <c r="G104" s="112">
        <v>-305.36</v>
      </c>
      <c r="H104" s="112">
        <v>78.23</v>
      </c>
    </row>
    <row r="105" spans="1:8" ht="25.5">
      <c r="A105" s="111"/>
      <c r="B105" s="113" t="s">
        <v>127</v>
      </c>
      <c r="C105" s="112"/>
      <c r="D105" s="112"/>
      <c r="E105" s="112"/>
      <c r="F105" s="112"/>
      <c r="G105" s="112">
        <v>0</v>
      </c>
      <c r="H105" s="112"/>
    </row>
    <row r="106" spans="1:8" ht="12.75">
      <c r="A106" s="111" t="s">
        <v>128</v>
      </c>
      <c r="B106" s="113"/>
      <c r="C106" s="112"/>
      <c r="D106" s="112">
        <v>1</v>
      </c>
      <c r="E106" s="112"/>
      <c r="F106" s="112">
        <v>0.1</v>
      </c>
      <c r="G106" s="112">
        <v>0.9</v>
      </c>
      <c r="H106" s="112"/>
    </row>
    <row r="107" spans="1:8" ht="12.75">
      <c r="A107" s="111" t="s">
        <v>259</v>
      </c>
      <c r="B107" s="113"/>
      <c r="C107" s="112"/>
      <c r="D107" s="112"/>
      <c r="E107" s="112"/>
      <c r="F107" s="112">
        <v>0</v>
      </c>
      <c r="G107" s="112">
        <v>0</v>
      </c>
      <c r="H107" s="112"/>
    </row>
    <row r="108" spans="1:8" ht="12.75">
      <c r="A108" s="111" t="s">
        <v>129</v>
      </c>
      <c r="B108" s="113"/>
      <c r="C108" s="112">
        <v>41</v>
      </c>
      <c r="D108" s="112"/>
      <c r="E108" s="112">
        <v>0</v>
      </c>
      <c r="F108" s="112">
        <v>41</v>
      </c>
      <c r="G108" s="112">
        <v>-41</v>
      </c>
      <c r="H108" s="112"/>
    </row>
    <row r="109" spans="1:8" ht="12.75">
      <c r="A109" s="111" t="s">
        <v>280</v>
      </c>
      <c r="B109" s="113"/>
      <c r="C109" s="112"/>
      <c r="D109" s="112">
        <v>3.5</v>
      </c>
      <c r="E109" s="112"/>
      <c r="F109" s="112">
        <v>0</v>
      </c>
      <c r="G109" s="112">
        <v>3.5</v>
      </c>
      <c r="H109" s="112"/>
    </row>
    <row r="110" spans="1:8" ht="12.75">
      <c r="A110" s="111" t="s">
        <v>130</v>
      </c>
      <c r="B110" s="113"/>
      <c r="C110" s="112">
        <v>45</v>
      </c>
      <c r="D110" s="112">
        <v>32.6</v>
      </c>
      <c r="E110" s="112">
        <v>72.44</v>
      </c>
      <c r="F110" s="112">
        <v>26</v>
      </c>
      <c r="G110" s="112">
        <v>6.6</v>
      </c>
      <c r="H110" s="112">
        <v>125.38</v>
      </c>
    </row>
    <row r="111" spans="1:8" ht="12.75">
      <c r="A111" s="111" t="s">
        <v>131</v>
      </c>
      <c r="B111" s="113"/>
      <c r="C111" s="112">
        <v>17</v>
      </c>
      <c r="D111" s="112">
        <v>7.1</v>
      </c>
      <c r="E111" s="112">
        <v>41.76</v>
      </c>
      <c r="F111" s="112">
        <v>429.1</v>
      </c>
      <c r="G111" s="112">
        <v>-422</v>
      </c>
      <c r="H111" s="112">
        <v>1.65</v>
      </c>
    </row>
    <row r="112" spans="1:8" ht="12.75">
      <c r="A112" s="111" t="s">
        <v>260</v>
      </c>
      <c r="B112" s="113"/>
      <c r="C112" s="112"/>
      <c r="D112" s="112"/>
      <c r="E112" s="112"/>
      <c r="F112" s="112">
        <v>0</v>
      </c>
      <c r="G112" s="112">
        <v>0</v>
      </c>
      <c r="H112" s="112"/>
    </row>
    <row r="113" spans="1:8" ht="12.75">
      <c r="A113" s="111" t="s">
        <v>261</v>
      </c>
      <c r="B113" s="113"/>
      <c r="C113" s="112">
        <v>0</v>
      </c>
      <c r="D113" s="112">
        <v>27</v>
      </c>
      <c r="E113" s="112"/>
      <c r="F113" s="112">
        <v>0</v>
      </c>
      <c r="G113" s="112">
        <v>27</v>
      </c>
      <c r="H113" s="112"/>
    </row>
    <row r="114" spans="1:8" ht="12.75">
      <c r="A114" s="111" t="s">
        <v>132</v>
      </c>
      <c r="B114" s="113"/>
      <c r="C114" s="112">
        <v>15</v>
      </c>
      <c r="D114" s="112">
        <v>27.3</v>
      </c>
      <c r="E114" s="112">
        <v>182</v>
      </c>
      <c r="F114" s="112">
        <v>14.8</v>
      </c>
      <c r="G114" s="112">
        <v>12.5</v>
      </c>
      <c r="H114" s="112"/>
    </row>
    <row r="115" spans="1:8" ht="12.75">
      <c r="A115" s="111" t="s">
        <v>133</v>
      </c>
      <c r="B115" s="113"/>
      <c r="C115" s="112"/>
      <c r="D115" s="112"/>
      <c r="E115" s="112"/>
      <c r="F115" s="112">
        <v>0.6</v>
      </c>
      <c r="G115" s="112">
        <v>-0.6</v>
      </c>
      <c r="H115" s="112">
        <v>0</v>
      </c>
    </row>
    <row r="116" spans="1:8" ht="12.75">
      <c r="A116" s="111" t="s">
        <v>134</v>
      </c>
      <c r="B116" s="113"/>
      <c r="C116" s="112">
        <v>1210</v>
      </c>
      <c r="D116" s="112">
        <v>946.46</v>
      </c>
      <c r="E116" s="112">
        <v>78.22</v>
      </c>
      <c r="F116" s="112">
        <v>702.3</v>
      </c>
      <c r="G116" s="112">
        <v>244.16</v>
      </c>
      <c r="H116" s="112">
        <v>134.77</v>
      </c>
    </row>
    <row r="117" spans="1:8" ht="12.75">
      <c r="A117" s="111" t="s">
        <v>135</v>
      </c>
      <c r="B117" s="113"/>
      <c r="C117" s="112">
        <v>0</v>
      </c>
      <c r="D117" s="112">
        <v>52.08</v>
      </c>
      <c r="E117" s="112"/>
      <c r="F117" s="112">
        <v>188.5</v>
      </c>
      <c r="G117" s="112">
        <v>-136.42</v>
      </c>
      <c r="H117" s="112">
        <v>27.63</v>
      </c>
    </row>
    <row r="118" spans="1:8" ht="25.5">
      <c r="A118" s="111" t="s">
        <v>136</v>
      </c>
      <c r="B118" s="113" t="s">
        <v>137</v>
      </c>
      <c r="C118" s="112">
        <v>0</v>
      </c>
      <c r="D118" s="112">
        <v>0</v>
      </c>
      <c r="E118" s="112"/>
      <c r="F118" s="112">
        <v>0</v>
      </c>
      <c r="G118" s="112">
        <v>0</v>
      </c>
      <c r="H118" s="112"/>
    </row>
    <row r="119" spans="1:8" ht="12.75">
      <c r="A119" s="111" t="s">
        <v>138</v>
      </c>
      <c r="B119" s="113" t="s">
        <v>139</v>
      </c>
      <c r="C119" s="112">
        <v>0</v>
      </c>
      <c r="D119" s="112">
        <v>0</v>
      </c>
      <c r="E119" s="112"/>
      <c r="F119" s="112">
        <v>0</v>
      </c>
      <c r="G119" s="112">
        <v>0</v>
      </c>
      <c r="H119" s="112"/>
    </row>
    <row r="120" spans="1:8" ht="12.75">
      <c r="A120" s="111" t="s">
        <v>140</v>
      </c>
      <c r="B120" s="113" t="s">
        <v>139</v>
      </c>
      <c r="C120" s="112"/>
      <c r="D120" s="112">
        <v>0</v>
      </c>
      <c r="E120" s="112"/>
      <c r="F120" s="112">
        <v>0</v>
      </c>
      <c r="G120" s="112">
        <v>0</v>
      </c>
      <c r="H120" s="112"/>
    </row>
    <row r="121" spans="1:8" ht="12.75">
      <c r="A121" s="111" t="s">
        <v>141</v>
      </c>
      <c r="B121" s="113" t="s">
        <v>139</v>
      </c>
      <c r="C121" s="112"/>
      <c r="D121" s="112">
        <v>0</v>
      </c>
      <c r="E121" s="112"/>
      <c r="F121" s="112">
        <v>0</v>
      </c>
      <c r="G121" s="112">
        <v>0</v>
      </c>
      <c r="H121" s="112"/>
    </row>
    <row r="122" spans="1:8" ht="12.75">
      <c r="A122" s="111" t="s">
        <v>142</v>
      </c>
      <c r="B122" s="113" t="s">
        <v>139</v>
      </c>
      <c r="C122" s="112"/>
      <c r="D122" s="112">
        <v>0</v>
      </c>
      <c r="E122" s="112"/>
      <c r="F122" s="112">
        <v>0</v>
      </c>
      <c r="G122" s="112">
        <v>0</v>
      </c>
      <c r="H122" s="112"/>
    </row>
    <row r="123" spans="1:8" ht="12.75">
      <c r="A123" s="111" t="s">
        <v>143</v>
      </c>
      <c r="B123" s="113" t="s">
        <v>139</v>
      </c>
      <c r="C123" s="112"/>
      <c r="D123" s="112">
        <v>0</v>
      </c>
      <c r="E123" s="112"/>
      <c r="F123" s="112">
        <v>0</v>
      </c>
      <c r="G123" s="112">
        <v>0</v>
      </c>
      <c r="H123" s="112"/>
    </row>
    <row r="124" spans="1:8" ht="12.75">
      <c r="A124" s="111" t="s">
        <v>144</v>
      </c>
      <c r="B124" s="113" t="s">
        <v>139</v>
      </c>
      <c r="C124" s="112"/>
      <c r="D124" s="112">
        <v>0</v>
      </c>
      <c r="E124" s="112"/>
      <c r="F124" s="112">
        <v>0</v>
      </c>
      <c r="G124" s="112">
        <v>0</v>
      </c>
      <c r="H124" s="112"/>
    </row>
    <row r="125" spans="1:8" ht="25.5">
      <c r="A125" s="111" t="s">
        <v>145</v>
      </c>
      <c r="B125" s="113" t="s">
        <v>146</v>
      </c>
      <c r="C125" s="112"/>
      <c r="D125" s="112">
        <v>0</v>
      </c>
      <c r="E125" s="112"/>
      <c r="F125" s="112"/>
      <c r="G125" s="112">
        <v>0</v>
      </c>
      <c r="H125" s="112"/>
    </row>
    <row r="126" spans="1:8" ht="25.5">
      <c r="A126" s="111" t="s">
        <v>147</v>
      </c>
      <c r="B126" s="113" t="s">
        <v>148</v>
      </c>
      <c r="C126" s="112">
        <v>582942.23</v>
      </c>
      <c r="D126" s="112">
        <v>369901.85</v>
      </c>
      <c r="E126" s="112">
        <v>63.45</v>
      </c>
      <c r="F126" s="112">
        <v>285327.64</v>
      </c>
      <c r="G126" s="112">
        <v>84574.2</v>
      </c>
      <c r="H126" s="112">
        <v>129.64</v>
      </c>
    </row>
    <row r="127" spans="1:8" ht="51">
      <c r="A127" s="111" t="s">
        <v>149</v>
      </c>
      <c r="B127" s="113" t="s">
        <v>150</v>
      </c>
      <c r="C127" s="112">
        <v>582942.1</v>
      </c>
      <c r="D127" s="112">
        <v>370942.9</v>
      </c>
      <c r="E127" s="112">
        <v>63.63</v>
      </c>
      <c r="F127" s="112">
        <v>286125.26</v>
      </c>
      <c r="G127" s="112">
        <v>84817.63</v>
      </c>
      <c r="H127" s="112">
        <v>129.64</v>
      </c>
    </row>
    <row r="128" spans="1:8" ht="12.75">
      <c r="A128" s="111" t="s">
        <v>151</v>
      </c>
      <c r="B128" s="113" t="s">
        <v>152</v>
      </c>
      <c r="C128" s="112">
        <v>5261</v>
      </c>
      <c r="D128" s="112">
        <v>3066</v>
      </c>
      <c r="E128" s="112">
        <v>58.28</v>
      </c>
      <c r="F128" s="112">
        <v>7931</v>
      </c>
      <c r="G128" s="112">
        <v>-4865</v>
      </c>
      <c r="H128" s="112">
        <v>38.66</v>
      </c>
    </row>
    <row r="129" spans="1:8" ht="38.25">
      <c r="A129" s="111" t="s">
        <v>153</v>
      </c>
      <c r="B129" s="113" t="s">
        <v>154</v>
      </c>
      <c r="C129" s="112">
        <v>5261</v>
      </c>
      <c r="D129" s="112">
        <v>3066</v>
      </c>
      <c r="E129" s="112">
        <v>58.28</v>
      </c>
      <c r="F129" s="112">
        <v>7931</v>
      </c>
      <c r="G129" s="112">
        <v>-4865</v>
      </c>
      <c r="H129" s="112">
        <v>38.66</v>
      </c>
    </row>
    <row r="130" spans="1:8" ht="12.75">
      <c r="A130" s="111" t="s">
        <v>155</v>
      </c>
      <c r="B130" s="113" t="s">
        <v>156</v>
      </c>
      <c r="C130" s="112">
        <v>241124.1</v>
      </c>
      <c r="D130" s="112">
        <v>155990.6</v>
      </c>
      <c r="E130" s="112">
        <v>64.69</v>
      </c>
      <c r="F130" s="112">
        <v>75496.6</v>
      </c>
      <c r="G130" s="112">
        <v>80493.98</v>
      </c>
      <c r="H130" s="112">
        <v>206.62</v>
      </c>
    </row>
    <row r="131" spans="1:8" ht="63.75">
      <c r="A131" s="111" t="s">
        <v>281</v>
      </c>
      <c r="B131" s="113" t="s">
        <v>282</v>
      </c>
      <c r="C131" s="112">
        <v>681.7</v>
      </c>
      <c r="D131" s="112">
        <v>681.7</v>
      </c>
      <c r="E131" s="112"/>
      <c r="F131" s="112"/>
      <c r="G131" s="112">
        <v>681.7</v>
      </c>
      <c r="H131" s="112"/>
    </row>
    <row r="132" spans="1:8" ht="38.25">
      <c r="A132" s="111" t="s">
        <v>366</v>
      </c>
      <c r="B132" s="113" t="s">
        <v>367</v>
      </c>
      <c r="C132" s="112">
        <v>1192.1</v>
      </c>
      <c r="D132" s="112">
        <v>0</v>
      </c>
      <c r="E132" s="112"/>
      <c r="F132" s="112">
        <v>0</v>
      </c>
      <c r="G132" s="112">
        <v>0</v>
      </c>
      <c r="H132" s="112"/>
    </row>
    <row r="133" spans="1:8" ht="63.75">
      <c r="A133" s="111" t="s">
        <v>368</v>
      </c>
      <c r="B133" s="113" t="s">
        <v>283</v>
      </c>
      <c r="C133" s="112">
        <v>1192.1</v>
      </c>
      <c r="D133" s="112"/>
      <c r="E133" s="112"/>
      <c r="F133" s="112"/>
      <c r="G133" s="112"/>
      <c r="H133" s="112"/>
    </row>
    <row r="134" spans="1:8" ht="76.5">
      <c r="A134" s="111" t="s">
        <v>272</v>
      </c>
      <c r="B134" s="113" t="s">
        <v>284</v>
      </c>
      <c r="C134" s="112">
        <v>44312</v>
      </c>
      <c r="D134" s="112">
        <v>42002.6</v>
      </c>
      <c r="E134" s="112">
        <v>94.79</v>
      </c>
      <c r="F134" s="112">
        <v>0</v>
      </c>
      <c r="G134" s="112">
        <v>42002.6</v>
      </c>
      <c r="H134" s="112"/>
    </row>
    <row r="135" spans="1:8" ht="63.75">
      <c r="A135" s="111" t="s">
        <v>272</v>
      </c>
      <c r="B135" s="113" t="s">
        <v>369</v>
      </c>
      <c r="C135" s="112">
        <v>2309.4</v>
      </c>
      <c r="D135" s="112"/>
      <c r="E135" s="112">
        <v>0</v>
      </c>
      <c r="F135" s="112"/>
      <c r="G135" s="112">
        <v>0</v>
      </c>
      <c r="H135" s="112"/>
    </row>
    <row r="136" spans="1:8" ht="89.25">
      <c r="A136" s="111" t="s">
        <v>272</v>
      </c>
      <c r="B136" s="113" t="s">
        <v>285</v>
      </c>
      <c r="C136" s="112">
        <v>42002.6</v>
      </c>
      <c r="D136" s="112">
        <v>42002.6</v>
      </c>
      <c r="E136" s="112"/>
      <c r="F136" s="112"/>
      <c r="G136" s="112"/>
      <c r="H136" s="112"/>
    </row>
    <row r="137" spans="1:8" ht="76.5">
      <c r="A137" s="111" t="s">
        <v>370</v>
      </c>
      <c r="B137" s="113" t="s">
        <v>371</v>
      </c>
      <c r="C137" s="112">
        <v>0</v>
      </c>
      <c r="D137" s="112">
        <v>0</v>
      </c>
      <c r="E137" s="112"/>
      <c r="F137" s="112">
        <v>2666.3</v>
      </c>
      <c r="G137" s="112">
        <v>-2666.3</v>
      </c>
      <c r="H137" s="112"/>
    </row>
    <row r="138" spans="1:8" ht="63.75">
      <c r="A138" s="111" t="s">
        <v>370</v>
      </c>
      <c r="B138" s="113" t="s">
        <v>372</v>
      </c>
      <c r="C138" s="112"/>
      <c r="D138" s="112"/>
      <c r="E138" s="112"/>
      <c r="F138" s="112">
        <v>1701.1</v>
      </c>
      <c r="G138" s="112">
        <v>-1701.1</v>
      </c>
      <c r="H138" s="112"/>
    </row>
    <row r="139" spans="1:8" ht="76.5">
      <c r="A139" s="111" t="s">
        <v>370</v>
      </c>
      <c r="B139" s="113" t="s">
        <v>373</v>
      </c>
      <c r="C139" s="112"/>
      <c r="D139" s="112"/>
      <c r="E139" s="112"/>
      <c r="F139" s="112">
        <v>965.2</v>
      </c>
      <c r="G139" s="112">
        <v>-965.2</v>
      </c>
      <c r="H139" s="112"/>
    </row>
    <row r="140" spans="1:8" ht="89.25">
      <c r="A140" s="111" t="s">
        <v>286</v>
      </c>
      <c r="B140" s="113" t="s">
        <v>287</v>
      </c>
      <c r="C140" s="112">
        <v>857.7</v>
      </c>
      <c r="D140" s="112"/>
      <c r="E140" s="112"/>
      <c r="F140" s="112"/>
      <c r="G140" s="112"/>
      <c r="H140" s="112"/>
    </row>
    <row r="141" spans="1:8" ht="25.5">
      <c r="A141" s="111" t="s">
        <v>157</v>
      </c>
      <c r="B141" s="113" t="s">
        <v>158</v>
      </c>
      <c r="C141" s="112">
        <v>194080.6</v>
      </c>
      <c r="D141" s="112">
        <v>113306.3</v>
      </c>
      <c r="E141" s="112">
        <v>58.38</v>
      </c>
      <c r="F141" s="112">
        <v>72830.32</v>
      </c>
      <c r="G141" s="112">
        <v>40475.98</v>
      </c>
      <c r="H141" s="112">
        <v>155.58</v>
      </c>
    </row>
    <row r="142" spans="1:8" ht="114.75">
      <c r="A142" s="111" t="s">
        <v>288</v>
      </c>
      <c r="B142" s="113" t="s">
        <v>291</v>
      </c>
      <c r="C142" s="112">
        <v>92.3</v>
      </c>
      <c r="D142" s="112">
        <v>92.33</v>
      </c>
      <c r="E142" s="112"/>
      <c r="F142" s="112"/>
      <c r="G142" s="112">
        <v>92.33</v>
      </c>
      <c r="H142" s="112"/>
    </row>
    <row r="143" spans="1:8" ht="51">
      <c r="A143" s="111" t="s">
        <v>288</v>
      </c>
      <c r="B143" s="113" t="s">
        <v>289</v>
      </c>
      <c r="C143" s="112">
        <v>122.8</v>
      </c>
      <c r="D143" s="112"/>
      <c r="E143" s="112"/>
      <c r="F143" s="112"/>
      <c r="G143" s="112">
        <v>0</v>
      </c>
      <c r="H143" s="112"/>
    </row>
    <row r="144" spans="1:8" ht="38.25">
      <c r="A144" s="111" t="s">
        <v>288</v>
      </c>
      <c r="B144" s="113" t="s">
        <v>290</v>
      </c>
      <c r="C144" s="112">
        <v>2480</v>
      </c>
      <c r="D144" s="112"/>
      <c r="E144" s="112"/>
      <c r="F144" s="112"/>
      <c r="G144" s="112">
        <v>0</v>
      </c>
      <c r="H144" s="112"/>
    </row>
    <row r="145" spans="1:8" ht="102">
      <c r="A145" s="111" t="s">
        <v>288</v>
      </c>
      <c r="B145" s="113" t="s">
        <v>374</v>
      </c>
      <c r="C145" s="112">
        <v>62.5</v>
      </c>
      <c r="D145" s="112"/>
      <c r="E145" s="112"/>
      <c r="F145" s="112"/>
      <c r="G145" s="112">
        <v>0</v>
      </c>
      <c r="H145" s="112"/>
    </row>
    <row r="146" spans="1:8" ht="76.5">
      <c r="A146" s="111" t="s">
        <v>288</v>
      </c>
      <c r="B146" s="113" t="s">
        <v>375</v>
      </c>
      <c r="C146" s="112">
        <v>4000</v>
      </c>
      <c r="D146" s="112"/>
      <c r="E146" s="112"/>
      <c r="F146" s="112">
        <v>6500</v>
      </c>
      <c r="G146" s="112">
        <v>-6500</v>
      </c>
      <c r="H146" s="112"/>
    </row>
    <row r="147" spans="1:8" ht="114.75">
      <c r="A147" s="111" t="s">
        <v>288</v>
      </c>
      <c r="B147" s="113" t="s">
        <v>376</v>
      </c>
      <c r="C147" s="112"/>
      <c r="D147" s="112"/>
      <c r="E147" s="112"/>
      <c r="F147" s="112">
        <v>169.9</v>
      </c>
      <c r="G147" s="112">
        <v>-169.9</v>
      </c>
      <c r="H147" s="112"/>
    </row>
    <row r="148" spans="1:8" ht="76.5">
      <c r="A148" s="111" t="s">
        <v>288</v>
      </c>
      <c r="B148" s="113" t="s">
        <v>377</v>
      </c>
      <c r="C148" s="112"/>
      <c r="D148" s="112"/>
      <c r="E148" s="112"/>
      <c r="F148" s="112">
        <v>2217.217</v>
      </c>
      <c r="G148" s="112">
        <v>-2217.22</v>
      </c>
      <c r="H148" s="112"/>
    </row>
    <row r="149" spans="1:8" ht="114.75">
      <c r="A149" s="111" t="s">
        <v>159</v>
      </c>
      <c r="B149" s="113" t="s">
        <v>378</v>
      </c>
      <c r="C149" s="112"/>
      <c r="D149" s="112"/>
      <c r="E149" s="112"/>
      <c r="F149" s="112">
        <v>1742</v>
      </c>
      <c r="G149" s="112">
        <v>-1742</v>
      </c>
      <c r="H149" s="112">
        <v>0</v>
      </c>
    </row>
    <row r="150" spans="1:8" ht="63.75">
      <c r="A150" s="111" t="s">
        <v>159</v>
      </c>
      <c r="B150" s="113" t="s">
        <v>160</v>
      </c>
      <c r="C150" s="112">
        <v>31065</v>
      </c>
      <c r="D150" s="112">
        <v>17258</v>
      </c>
      <c r="E150" s="112">
        <v>55.55</v>
      </c>
      <c r="F150" s="112">
        <v>16651</v>
      </c>
      <c r="G150" s="112">
        <v>607</v>
      </c>
      <c r="H150" s="112">
        <v>103.65</v>
      </c>
    </row>
    <row r="151" spans="1:8" ht="38.25">
      <c r="A151" s="111" t="s">
        <v>159</v>
      </c>
      <c r="B151" s="113" t="s">
        <v>161</v>
      </c>
      <c r="C151" s="112">
        <v>9518.6</v>
      </c>
      <c r="D151" s="112">
        <v>9518.6</v>
      </c>
      <c r="E151" s="112">
        <v>100</v>
      </c>
      <c r="F151" s="112">
        <v>9263.2</v>
      </c>
      <c r="G151" s="112">
        <v>255.4</v>
      </c>
      <c r="H151" s="112">
        <v>102.76</v>
      </c>
    </row>
    <row r="152" spans="1:8" ht="102">
      <c r="A152" s="111" t="s">
        <v>159</v>
      </c>
      <c r="B152" s="113" t="s">
        <v>273</v>
      </c>
      <c r="C152" s="112">
        <v>1356</v>
      </c>
      <c r="D152" s="112">
        <v>1356</v>
      </c>
      <c r="E152" s="112">
        <v>100</v>
      </c>
      <c r="F152" s="112"/>
      <c r="G152" s="112">
        <v>1356</v>
      </c>
      <c r="H152" s="112"/>
    </row>
    <row r="153" spans="1:8" ht="114.75">
      <c r="A153" s="111" t="s">
        <v>159</v>
      </c>
      <c r="B153" s="113" t="s">
        <v>274</v>
      </c>
      <c r="C153" s="112">
        <v>197</v>
      </c>
      <c r="D153" s="112"/>
      <c r="E153" s="112">
        <v>0</v>
      </c>
      <c r="F153" s="112"/>
      <c r="G153" s="112"/>
      <c r="H153" s="112"/>
    </row>
    <row r="154" spans="1:8" ht="89.25">
      <c r="A154" s="111" t="s">
        <v>159</v>
      </c>
      <c r="B154" s="113" t="s">
        <v>275</v>
      </c>
      <c r="C154" s="112">
        <v>79.6</v>
      </c>
      <c r="D154" s="112">
        <v>79.6</v>
      </c>
      <c r="E154" s="112">
        <v>100</v>
      </c>
      <c r="F154" s="112"/>
      <c r="G154" s="112"/>
      <c r="H154" s="112"/>
    </row>
    <row r="155" spans="1:8" ht="114.75">
      <c r="A155" s="111" t="s">
        <v>159</v>
      </c>
      <c r="B155" s="113" t="s">
        <v>379</v>
      </c>
      <c r="C155" s="112">
        <v>750</v>
      </c>
      <c r="D155" s="112">
        <v>750</v>
      </c>
      <c r="E155" s="112">
        <v>100</v>
      </c>
      <c r="F155" s="112">
        <v>1400</v>
      </c>
      <c r="G155" s="112">
        <v>-650</v>
      </c>
      <c r="H155" s="112">
        <v>53.57</v>
      </c>
    </row>
    <row r="156" spans="1:8" ht="114.75">
      <c r="A156" s="111" t="s">
        <v>159</v>
      </c>
      <c r="B156" s="113" t="s">
        <v>291</v>
      </c>
      <c r="C156" s="112">
        <v>104.8</v>
      </c>
      <c r="D156" s="112">
        <v>104.77</v>
      </c>
      <c r="E156" s="112">
        <v>99.97</v>
      </c>
      <c r="F156" s="112"/>
      <c r="G156" s="112">
        <v>104.77</v>
      </c>
      <c r="H156" s="112"/>
    </row>
    <row r="157" spans="1:8" ht="165.75">
      <c r="A157" s="111" t="s">
        <v>380</v>
      </c>
      <c r="B157" s="114" t="s">
        <v>381</v>
      </c>
      <c r="C157" s="112"/>
      <c r="D157" s="112"/>
      <c r="E157" s="112"/>
      <c r="F157" s="112">
        <v>4500</v>
      </c>
      <c r="G157" s="112">
        <v>-4500</v>
      </c>
      <c r="H157" s="112">
        <v>0</v>
      </c>
    </row>
    <row r="158" spans="1:8" ht="63.75">
      <c r="A158" s="111" t="s">
        <v>380</v>
      </c>
      <c r="B158" s="113" t="s">
        <v>382</v>
      </c>
      <c r="C158" s="112"/>
      <c r="D158" s="112"/>
      <c r="E158" s="112"/>
      <c r="F158" s="112"/>
      <c r="G158" s="112">
        <v>0</v>
      </c>
      <c r="H158" s="112"/>
    </row>
    <row r="159" spans="1:8" ht="76.5">
      <c r="A159" s="111" t="s">
        <v>162</v>
      </c>
      <c r="B159" s="113" t="s">
        <v>163</v>
      </c>
      <c r="C159" s="112">
        <v>144252</v>
      </c>
      <c r="D159" s="112">
        <v>84147</v>
      </c>
      <c r="E159" s="112">
        <v>58.33</v>
      </c>
      <c r="F159" s="112">
        <v>30387</v>
      </c>
      <c r="G159" s="112">
        <v>53760</v>
      </c>
      <c r="H159" s="112">
        <v>276.92</v>
      </c>
    </row>
    <row r="160" spans="1:8" ht="12.75">
      <c r="A160" s="111" t="s">
        <v>164</v>
      </c>
      <c r="B160" s="113" t="s">
        <v>165</v>
      </c>
      <c r="C160" s="112">
        <v>335142.4</v>
      </c>
      <c r="D160" s="112">
        <v>211128.5</v>
      </c>
      <c r="E160" s="112">
        <v>63</v>
      </c>
      <c r="F160" s="112">
        <v>197931.65</v>
      </c>
      <c r="G160" s="112">
        <v>13196.85</v>
      </c>
      <c r="H160" s="112">
        <v>106.67</v>
      </c>
    </row>
    <row r="161" spans="1:8" ht="51">
      <c r="A161" s="111" t="s">
        <v>166</v>
      </c>
      <c r="B161" s="113" t="s">
        <v>167</v>
      </c>
      <c r="C161" s="112">
        <v>14520</v>
      </c>
      <c r="D161" s="112">
        <v>9547.31</v>
      </c>
      <c r="E161" s="112">
        <v>65.75</v>
      </c>
      <c r="F161" s="112">
        <v>9367.25</v>
      </c>
      <c r="G161" s="112">
        <v>180.06</v>
      </c>
      <c r="H161" s="112">
        <v>101.92</v>
      </c>
    </row>
    <row r="162" spans="1:8" ht="102">
      <c r="A162" s="111" t="s">
        <v>383</v>
      </c>
      <c r="B162" s="113" t="s">
        <v>384</v>
      </c>
      <c r="C162" s="112">
        <v>0</v>
      </c>
      <c r="D162" s="112"/>
      <c r="E162" s="112"/>
      <c r="F162" s="112">
        <v>2724</v>
      </c>
      <c r="G162" s="112">
        <v>-2724</v>
      </c>
      <c r="H162" s="112"/>
    </row>
    <row r="163" spans="1:8" ht="76.5">
      <c r="A163" s="111" t="s">
        <v>168</v>
      </c>
      <c r="B163" s="113" t="s">
        <v>169</v>
      </c>
      <c r="C163" s="112">
        <v>17519</v>
      </c>
      <c r="D163" s="112">
        <v>11023.61</v>
      </c>
      <c r="E163" s="112">
        <v>62.92</v>
      </c>
      <c r="F163" s="112">
        <v>8742.92</v>
      </c>
      <c r="G163" s="112">
        <v>2280.69</v>
      </c>
      <c r="H163" s="112">
        <v>126.09</v>
      </c>
    </row>
    <row r="164" spans="1:8" ht="63.75">
      <c r="A164" s="111" t="s">
        <v>170</v>
      </c>
      <c r="B164" s="113" t="s">
        <v>171</v>
      </c>
      <c r="C164" s="112">
        <v>57756.4</v>
      </c>
      <c r="D164" s="112">
        <v>40163.58</v>
      </c>
      <c r="E164" s="112">
        <v>69.54</v>
      </c>
      <c r="F164" s="112">
        <v>39451.48</v>
      </c>
      <c r="G164" s="112">
        <v>712.1</v>
      </c>
      <c r="H164" s="112">
        <v>101.8</v>
      </c>
    </row>
    <row r="165" spans="1:8" ht="114.75">
      <c r="A165" s="111" t="s">
        <v>170</v>
      </c>
      <c r="B165" s="113" t="s">
        <v>172</v>
      </c>
      <c r="C165" s="112">
        <v>213</v>
      </c>
      <c r="D165" s="112">
        <v>106.5</v>
      </c>
      <c r="E165" s="112">
        <v>50</v>
      </c>
      <c r="F165" s="112">
        <v>159</v>
      </c>
      <c r="G165" s="112">
        <v>-52.5</v>
      </c>
      <c r="H165" s="112">
        <v>66.98</v>
      </c>
    </row>
    <row r="166" spans="1:8" ht="127.5">
      <c r="A166" s="111" t="s">
        <v>170</v>
      </c>
      <c r="B166" s="113" t="s">
        <v>173</v>
      </c>
      <c r="C166" s="112">
        <v>57054</v>
      </c>
      <c r="D166" s="112">
        <v>39969.48</v>
      </c>
      <c r="E166" s="112">
        <v>70.06</v>
      </c>
      <c r="F166" s="112">
        <v>39208.98</v>
      </c>
      <c r="G166" s="112">
        <v>760.5</v>
      </c>
      <c r="H166" s="112">
        <v>101.94</v>
      </c>
    </row>
    <row r="167" spans="1:8" ht="114.75">
      <c r="A167" s="111" t="s">
        <v>170</v>
      </c>
      <c r="B167" s="113" t="s">
        <v>174</v>
      </c>
      <c r="C167" s="112">
        <v>0.1</v>
      </c>
      <c r="D167" s="112">
        <v>0.1</v>
      </c>
      <c r="E167" s="112">
        <v>100</v>
      </c>
      <c r="F167" s="112">
        <v>0.1</v>
      </c>
      <c r="G167" s="112">
        <v>0</v>
      </c>
      <c r="H167" s="112">
        <v>100</v>
      </c>
    </row>
    <row r="168" spans="1:8" ht="51">
      <c r="A168" s="111" t="s">
        <v>170</v>
      </c>
      <c r="B168" s="113" t="s">
        <v>175</v>
      </c>
      <c r="C168" s="112">
        <v>87.5</v>
      </c>
      <c r="D168" s="112">
        <v>87.5</v>
      </c>
      <c r="E168" s="112">
        <v>100</v>
      </c>
      <c r="F168" s="112">
        <v>83.4</v>
      </c>
      <c r="G168" s="112">
        <v>4.1</v>
      </c>
      <c r="H168" s="112">
        <v>104.92</v>
      </c>
    </row>
    <row r="169" spans="1:8" ht="114.75">
      <c r="A169" s="111" t="s">
        <v>170</v>
      </c>
      <c r="B169" s="113" t="s">
        <v>264</v>
      </c>
      <c r="C169" s="112">
        <v>401.8</v>
      </c>
      <c r="D169" s="112"/>
      <c r="E169" s="112">
        <v>0</v>
      </c>
      <c r="F169" s="112"/>
      <c r="G169" s="112">
        <v>0</v>
      </c>
      <c r="H169" s="112"/>
    </row>
    <row r="170" spans="1:8" ht="25.5">
      <c r="A170" s="111" t="s">
        <v>262</v>
      </c>
      <c r="B170" s="113" t="s">
        <v>263</v>
      </c>
      <c r="C170" s="112">
        <v>245347</v>
      </c>
      <c r="D170" s="112">
        <v>150394</v>
      </c>
      <c r="E170" s="112">
        <v>61.3</v>
      </c>
      <c r="F170" s="112">
        <v>137646</v>
      </c>
      <c r="G170" s="112">
        <v>12748</v>
      </c>
      <c r="H170" s="112">
        <v>109.26</v>
      </c>
    </row>
    <row r="171" spans="1:8" ht="25.5">
      <c r="A171" s="111" t="s">
        <v>176</v>
      </c>
      <c r="B171" s="113" t="s">
        <v>263</v>
      </c>
      <c r="C171" s="112">
        <v>245347</v>
      </c>
      <c r="D171" s="112">
        <v>150394</v>
      </c>
      <c r="E171" s="112">
        <v>61.3</v>
      </c>
      <c r="F171" s="112">
        <v>137646</v>
      </c>
      <c r="G171" s="112">
        <v>12748</v>
      </c>
      <c r="H171" s="112">
        <v>109.26</v>
      </c>
    </row>
    <row r="172" spans="1:8" ht="306">
      <c r="A172" s="111" t="s">
        <v>176</v>
      </c>
      <c r="B172" s="114" t="s">
        <v>177</v>
      </c>
      <c r="C172" s="112">
        <v>159170</v>
      </c>
      <c r="D172" s="112">
        <v>99501</v>
      </c>
      <c r="E172" s="112">
        <v>62.51</v>
      </c>
      <c r="F172" s="112">
        <v>137646</v>
      </c>
      <c r="G172" s="112">
        <v>-38145</v>
      </c>
      <c r="H172" s="112">
        <v>72.29</v>
      </c>
    </row>
    <row r="173" spans="1:8" ht="51">
      <c r="A173" s="111" t="s">
        <v>176</v>
      </c>
      <c r="B173" s="113" t="s">
        <v>265</v>
      </c>
      <c r="C173" s="112">
        <v>86177</v>
      </c>
      <c r="D173" s="112">
        <v>50893</v>
      </c>
      <c r="E173" s="112">
        <v>59.06</v>
      </c>
      <c r="F173" s="112"/>
      <c r="G173" s="112">
        <v>50893</v>
      </c>
      <c r="H173" s="112"/>
    </row>
    <row r="174" spans="1:8" ht="25.5">
      <c r="A174" s="111" t="s">
        <v>178</v>
      </c>
      <c r="B174" s="113" t="s">
        <v>179</v>
      </c>
      <c r="C174" s="112">
        <v>1414.6</v>
      </c>
      <c r="D174" s="112">
        <v>757.8</v>
      </c>
      <c r="E174" s="112">
        <v>53.57</v>
      </c>
      <c r="F174" s="112">
        <v>4766</v>
      </c>
      <c r="G174" s="112">
        <v>-4008.2</v>
      </c>
      <c r="H174" s="112">
        <v>15.9</v>
      </c>
    </row>
    <row r="175" spans="1:8" ht="76.5">
      <c r="A175" s="111" t="s">
        <v>180</v>
      </c>
      <c r="B175" s="113" t="s">
        <v>181</v>
      </c>
      <c r="C175" s="112"/>
      <c r="D175" s="112"/>
      <c r="E175" s="112"/>
      <c r="F175" s="112"/>
      <c r="G175" s="112">
        <v>0</v>
      </c>
      <c r="H175" s="112"/>
    </row>
    <row r="176" spans="1:8" ht="140.25">
      <c r="A176" s="111" t="s">
        <v>182</v>
      </c>
      <c r="B176" s="113" t="s">
        <v>266</v>
      </c>
      <c r="C176" s="112"/>
      <c r="D176" s="112"/>
      <c r="E176" s="112"/>
      <c r="F176" s="112"/>
      <c r="G176" s="112">
        <v>0</v>
      </c>
      <c r="H176" s="112"/>
    </row>
    <row r="177" spans="1:8" ht="38.25">
      <c r="A177" s="111" t="s">
        <v>183</v>
      </c>
      <c r="B177" s="113" t="s">
        <v>385</v>
      </c>
      <c r="C177" s="112">
        <v>1414.6</v>
      </c>
      <c r="D177" s="112">
        <v>757.8</v>
      </c>
      <c r="E177" s="112">
        <v>53.57</v>
      </c>
      <c r="F177" s="112">
        <v>4766</v>
      </c>
      <c r="G177" s="112">
        <v>-4008.2</v>
      </c>
      <c r="H177" s="112">
        <v>15.9</v>
      </c>
    </row>
    <row r="178" spans="1:8" ht="114.75">
      <c r="A178" s="111" t="s">
        <v>184</v>
      </c>
      <c r="B178" s="113" t="s">
        <v>185</v>
      </c>
      <c r="C178" s="112"/>
      <c r="D178" s="112"/>
      <c r="E178" s="112"/>
      <c r="F178" s="112">
        <v>281</v>
      </c>
      <c r="G178" s="112">
        <v>-281</v>
      </c>
      <c r="H178" s="112">
        <v>0</v>
      </c>
    </row>
    <row r="179" spans="1:8" ht="178.5">
      <c r="A179" s="111" t="s">
        <v>184</v>
      </c>
      <c r="B179" s="114" t="s">
        <v>186</v>
      </c>
      <c r="C179" s="112">
        <v>1</v>
      </c>
      <c r="D179" s="112">
        <v>1</v>
      </c>
      <c r="E179" s="112">
        <v>100</v>
      </c>
      <c r="F179" s="112">
        <v>4</v>
      </c>
      <c r="G179" s="112">
        <v>-3</v>
      </c>
      <c r="H179" s="112">
        <v>25</v>
      </c>
    </row>
    <row r="180" spans="1:8" ht="140.25">
      <c r="A180" s="111" t="s">
        <v>187</v>
      </c>
      <c r="B180" s="114" t="s">
        <v>292</v>
      </c>
      <c r="C180" s="112">
        <v>100</v>
      </c>
      <c r="D180" s="112">
        <v>100</v>
      </c>
      <c r="E180" s="112">
        <v>100</v>
      </c>
      <c r="F180" s="112"/>
      <c r="G180" s="112">
        <v>100</v>
      </c>
      <c r="H180" s="112"/>
    </row>
    <row r="181" spans="1:8" ht="102">
      <c r="A181" s="111" t="s">
        <v>187</v>
      </c>
      <c r="B181" s="113" t="s">
        <v>188</v>
      </c>
      <c r="C181" s="112"/>
      <c r="D181" s="112"/>
      <c r="E181" s="112"/>
      <c r="F181" s="112"/>
      <c r="G181" s="112">
        <v>0</v>
      </c>
      <c r="H181" s="112"/>
    </row>
    <row r="182" spans="1:8" ht="140.25">
      <c r="A182" s="111" t="s">
        <v>187</v>
      </c>
      <c r="B182" s="114" t="s">
        <v>386</v>
      </c>
      <c r="C182" s="112"/>
      <c r="D182" s="112"/>
      <c r="E182" s="112"/>
      <c r="F182" s="112"/>
      <c r="G182" s="112">
        <v>0</v>
      </c>
      <c r="H182" s="112"/>
    </row>
    <row r="183" spans="1:8" ht="191.25">
      <c r="A183" s="111" t="s">
        <v>187</v>
      </c>
      <c r="B183" s="114" t="s">
        <v>189</v>
      </c>
      <c r="C183" s="112">
        <v>1313.6</v>
      </c>
      <c r="D183" s="112">
        <v>656.8</v>
      </c>
      <c r="E183" s="112">
        <v>50</v>
      </c>
      <c r="F183" s="112">
        <v>1233</v>
      </c>
      <c r="G183" s="112">
        <v>-576.2</v>
      </c>
      <c r="H183" s="112"/>
    </row>
    <row r="184" spans="1:8" ht="114.75">
      <c r="A184" s="111" t="s">
        <v>187</v>
      </c>
      <c r="B184" s="113" t="s">
        <v>267</v>
      </c>
      <c r="C184" s="112"/>
      <c r="D184" s="112"/>
      <c r="E184" s="112"/>
      <c r="F184" s="112"/>
      <c r="G184" s="112">
        <v>0</v>
      </c>
      <c r="H184" s="112"/>
    </row>
    <row r="185" spans="1:8" ht="38.25">
      <c r="A185" s="111" t="s">
        <v>190</v>
      </c>
      <c r="B185" s="113" t="s">
        <v>191</v>
      </c>
      <c r="C185" s="112"/>
      <c r="D185" s="112"/>
      <c r="E185" s="112"/>
      <c r="F185" s="112">
        <v>3248</v>
      </c>
      <c r="G185" s="112">
        <v>-3248</v>
      </c>
      <c r="H185" s="112"/>
    </row>
    <row r="186" spans="1:8" ht="38.25">
      <c r="A186" s="111" t="s">
        <v>192</v>
      </c>
      <c r="B186" s="113" t="s">
        <v>193</v>
      </c>
      <c r="C186" s="112">
        <v>0.13</v>
      </c>
      <c r="D186" s="112">
        <v>0.13</v>
      </c>
      <c r="E186" s="112">
        <v>99.22</v>
      </c>
      <c r="F186" s="112">
        <v>2003.1</v>
      </c>
      <c r="G186" s="112">
        <v>-2002.97</v>
      </c>
      <c r="H186" s="112">
        <v>0.01</v>
      </c>
    </row>
    <row r="187" spans="1:8" ht="38.25">
      <c r="A187" s="111" t="s">
        <v>194</v>
      </c>
      <c r="B187" s="113" t="s">
        <v>193</v>
      </c>
      <c r="C187" s="112"/>
      <c r="D187" s="112"/>
      <c r="E187" s="112"/>
      <c r="F187" s="112">
        <v>2000</v>
      </c>
      <c r="G187" s="112">
        <v>-2000</v>
      </c>
      <c r="H187" s="112">
        <v>0</v>
      </c>
    </row>
    <row r="188" spans="1:8" ht="38.25">
      <c r="A188" s="111" t="s">
        <v>195</v>
      </c>
      <c r="B188" s="113" t="s">
        <v>193</v>
      </c>
      <c r="C188" s="112">
        <v>0.128</v>
      </c>
      <c r="D188" s="112">
        <v>0.13</v>
      </c>
      <c r="E188" s="112">
        <v>99.22</v>
      </c>
      <c r="F188" s="112">
        <v>3.1</v>
      </c>
      <c r="G188" s="112">
        <v>-2.97</v>
      </c>
      <c r="H188" s="112">
        <v>4.1</v>
      </c>
    </row>
    <row r="189" spans="1:8" ht="51">
      <c r="A189" s="111" t="s">
        <v>196</v>
      </c>
      <c r="B189" s="113" t="s">
        <v>197</v>
      </c>
      <c r="C189" s="112">
        <v>0</v>
      </c>
      <c r="D189" s="112">
        <v>1120.13</v>
      </c>
      <c r="E189" s="112"/>
      <c r="F189" s="112">
        <v>0.6</v>
      </c>
      <c r="G189" s="112">
        <v>1119.53</v>
      </c>
      <c r="H189" s="112">
        <v>186688.33</v>
      </c>
    </row>
    <row r="190" spans="1:8" ht="51">
      <c r="A190" s="111" t="s">
        <v>0</v>
      </c>
      <c r="B190" s="113" t="s">
        <v>199</v>
      </c>
      <c r="C190" s="112"/>
      <c r="D190" s="112">
        <v>559.53</v>
      </c>
      <c r="E190" s="112"/>
      <c r="F190" s="112">
        <v>0</v>
      </c>
      <c r="G190" s="112">
        <v>559.53</v>
      </c>
      <c r="H190" s="112"/>
    </row>
    <row r="191" spans="1:8" ht="51">
      <c r="A191" s="111" t="s">
        <v>198</v>
      </c>
      <c r="B191" s="113" t="s">
        <v>199</v>
      </c>
      <c r="C191" s="112"/>
      <c r="D191" s="112">
        <v>3.32</v>
      </c>
      <c r="E191" s="112"/>
      <c r="F191" s="112">
        <v>0.6</v>
      </c>
      <c r="G191" s="112">
        <v>2.72</v>
      </c>
      <c r="H191" s="112">
        <v>553.33</v>
      </c>
    </row>
    <row r="192" spans="1:8" ht="51">
      <c r="A192" s="111" t="s">
        <v>1</v>
      </c>
      <c r="B192" s="113" t="s">
        <v>2</v>
      </c>
      <c r="C192" s="112"/>
      <c r="D192" s="112">
        <v>557.28</v>
      </c>
      <c r="E192" s="112"/>
      <c r="F192" s="112">
        <v>0</v>
      </c>
      <c r="G192" s="112">
        <v>557.28</v>
      </c>
      <c r="H192" s="112"/>
    </row>
    <row r="193" spans="1:8" ht="76.5">
      <c r="A193" s="111" t="s">
        <v>200</v>
      </c>
      <c r="B193" s="113" t="s">
        <v>201</v>
      </c>
      <c r="C193" s="112">
        <v>0</v>
      </c>
      <c r="D193" s="112">
        <v>-2161.3</v>
      </c>
      <c r="E193" s="112"/>
      <c r="F193" s="112">
        <v>-2801.32</v>
      </c>
      <c r="G193" s="112">
        <v>640.02</v>
      </c>
      <c r="H193" s="112">
        <v>77.15</v>
      </c>
    </row>
    <row r="194" spans="1:8" ht="12.75">
      <c r="A194" s="111" t="s">
        <v>202</v>
      </c>
      <c r="B194" s="113"/>
      <c r="C194" s="112"/>
      <c r="D194" s="112">
        <v>-678.83</v>
      </c>
      <c r="E194" s="112"/>
      <c r="F194" s="112">
        <v>-1097.66</v>
      </c>
      <c r="G194" s="112">
        <v>418.84</v>
      </c>
      <c r="H194" s="112">
        <v>61.84</v>
      </c>
    </row>
    <row r="195" spans="1:8" ht="12.75">
      <c r="A195" s="111" t="s">
        <v>203</v>
      </c>
      <c r="B195" s="113"/>
      <c r="C195" s="112" t="s">
        <v>204</v>
      </c>
      <c r="D195" s="112">
        <v>-1482.48</v>
      </c>
      <c r="E195" s="112"/>
      <c r="F195" s="112">
        <v>-1703.66</v>
      </c>
      <c r="G195" s="112">
        <v>221.18</v>
      </c>
      <c r="H195" s="112">
        <v>87.02</v>
      </c>
    </row>
    <row r="196" spans="1:8" ht="12.75">
      <c r="A196" s="111" t="s">
        <v>205</v>
      </c>
      <c r="B196" s="113"/>
      <c r="C196" s="112"/>
      <c r="D196" s="112">
        <v>0</v>
      </c>
      <c r="E196" s="112"/>
      <c r="F196" s="112"/>
      <c r="G196" s="112">
        <v>0</v>
      </c>
      <c r="H196" s="112"/>
    </row>
    <row r="197" spans="1:8" ht="12.75">
      <c r="A197" s="111" t="s">
        <v>206</v>
      </c>
      <c r="B197" s="113"/>
      <c r="C197" s="112"/>
      <c r="D197" s="112"/>
      <c r="E197" s="112"/>
      <c r="F197" s="112"/>
      <c r="G197" s="112">
        <v>0</v>
      </c>
      <c r="H197" s="112"/>
    </row>
    <row r="198" spans="1:8" ht="12.75">
      <c r="A198" s="111"/>
      <c r="B198" s="113" t="s">
        <v>207</v>
      </c>
      <c r="C198" s="112">
        <v>1096851.3</v>
      </c>
      <c r="D198" s="112">
        <v>636696.03</v>
      </c>
      <c r="E198" s="112">
        <v>58.05</v>
      </c>
      <c r="F198" s="112">
        <v>588247.2</v>
      </c>
      <c r="G198" s="112">
        <v>48448.84</v>
      </c>
      <c r="H198" s="112">
        <v>108.24</v>
      </c>
    </row>
  </sheetData>
  <sheetProtection/>
  <mergeCells count="1">
    <mergeCell ref="A1:E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67"/>
  <sheetViews>
    <sheetView tabSelected="1" zoomScalePageLayoutView="0" workbookViewId="0" topLeftCell="A28">
      <selection activeCell="B69" sqref="B69"/>
    </sheetView>
  </sheetViews>
  <sheetFormatPr defaultColWidth="9.140625" defaultRowHeight="12.75"/>
  <cols>
    <col min="1" max="1" width="12.57421875" style="0" customWidth="1"/>
    <col min="2" max="2" width="65.00390625" style="0" customWidth="1"/>
    <col min="3" max="3" width="14.57421875" style="0" customWidth="1"/>
    <col min="4" max="4" width="8.421875" style="0" hidden="1" customWidth="1"/>
    <col min="5" max="5" width="15.57421875" style="0" customWidth="1"/>
    <col min="6" max="6" width="6.7109375" style="0" hidden="1" customWidth="1"/>
    <col min="7" max="7" width="13.00390625" style="0" customWidth="1"/>
  </cols>
  <sheetData>
    <row r="1" spans="1:7" ht="15.75">
      <c r="A1" s="118" t="s">
        <v>294</v>
      </c>
      <c r="B1" s="118"/>
      <c r="C1" s="118"/>
      <c r="D1" s="118"/>
      <c r="E1" s="118"/>
      <c r="F1" s="118"/>
      <c r="G1" s="118"/>
    </row>
    <row r="2" spans="1:7" ht="15.75">
      <c r="A2" s="118" t="s">
        <v>353</v>
      </c>
      <c r="B2" s="118"/>
      <c r="C2" s="118"/>
      <c r="D2" s="118"/>
      <c r="E2" s="118"/>
      <c r="F2" s="118"/>
      <c r="G2" s="118"/>
    </row>
    <row r="3" spans="1:7" ht="16.5" thickBot="1">
      <c r="A3" s="1"/>
      <c r="B3" s="1"/>
      <c r="C3" s="1"/>
      <c r="D3" s="1"/>
      <c r="E3" s="119"/>
      <c r="F3" s="119"/>
      <c r="G3" s="119"/>
    </row>
    <row r="4" spans="1:7" s="69" customFormat="1" ht="111" thickBot="1">
      <c r="A4" s="73" t="s">
        <v>295</v>
      </c>
      <c r="B4" s="4" t="s">
        <v>296</v>
      </c>
      <c r="C4" s="3" t="s">
        <v>344</v>
      </c>
      <c r="D4" s="104" t="s">
        <v>297</v>
      </c>
      <c r="E4" s="2" t="s">
        <v>345</v>
      </c>
      <c r="F4" s="2" t="s">
        <v>298</v>
      </c>
      <c r="G4" s="5" t="s">
        <v>299</v>
      </c>
    </row>
    <row r="5" spans="1:7" ht="16.5" thickBot="1">
      <c r="A5" s="74">
        <v>100</v>
      </c>
      <c r="B5" s="6" t="s">
        <v>300</v>
      </c>
      <c r="C5" s="7">
        <f>SUM(C6:C13)</f>
        <v>80232.59999999999</v>
      </c>
      <c r="D5" s="8"/>
      <c r="E5" s="9">
        <f>SUM(E6:E13)</f>
        <v>43322.9</v>
      </c>
      <c r="F5" s="8"/>
      <c r="G5" s="10">
        <f aca="true" t="shared" si="0" ref="G5:G13">E5/C5*100</f>
        <v>53.99662979885982</v>
      </c>
    </row>
    <row r="6" spans="1:7" s="70" customFormat="1" ht="31.5">
      <c r="A6" s="75">
        <v>102</v>
      </c>
      <c r="B6" s="11" t="s">
        <v>301</v>
      </c>
      <c r="C6" s="12">
        <v>1405.8</v>
      </c>
      <c r="D6" s="13"/>
      <c r="E6" s="14">
        <v>732.1</v>
      </c>
      <c r="F6" s="13"/>
      <c r="G6" s="15">
        <f t="shared" si="0"/>
        <v>52.07710911936264</v>
      </c>
    </row>
    <row r="7" spans="1:7" ht="31.5">
      <c r="A7" s="76">
        <v>103</v>
      </c>
      <c r="B7" s="100" t="s">
        <v>346</v>
      </c>
      <c r="C7" s="16">
        <v>2798.7</v>
      </c>
      <c r="D7" s="17"/>
      <c r="E7" s="18">
        <v>1490.4</v>
      </c>
      <c r="F7" s="17"/>
      <c r="G7" s="19">
        <f t="shared" si="0"/>
        <v>53.25329617322328</v>
      </c>
    </row>
    <row r="8" spans="1:7" ht="31.5">
      <c r="A8" s="76">
        <v>104</v>
      </c>
      <c r="B8" s="100" t="s">
        <v>302</v>
      </c>
      <c r="C8" s="16">
        <v>46501.5</v>
      </c>
      <c r="D8" s="17"/>
      <c r="E8" s="19">
        <v>24273.8</v>
      </c>
      <c r="F8" s="17"/>
      <c r="G8" s="19">
        <f t="shared" si="0"/>
        <v>52.200036557960495</v>
      </c>
    </row>
    <row r="9" spans="1:7" ht="15.75">
      <c r="A9" s="76">
        <v>105</v>
      </c>
      <c r="B9" s="100" t="s">
        <v>303</v>
      </c>
      <c r="C9" s="16">
        <v>0</v>
      </c>
      <c r="D9" s="17"/>
      <c r="E9" s="18">
        <v>0</v>
      </c>
      <c r="F9" s="17"/>
      <c r="G9" s="19">
        <v>0</v>
      </c>
    </row>
    <row r="10" spans="1:7" ht="47.25">
      <c r="A10" s="76">
        <v>106</v>
      </c>
      <c r="B10" s="100" t="s">
        <v>304</v>
      </c>
      <c r="C10" s="16">
        <v>12009.7</v>
      </c>
      <c r="D10" s="17"/>
      <c r="E10" s="19">
        <v>6826.5</v>
      </c>
      <c r="F10" s="17"/>
      <c r="G10" s="19">
        <f t="shared" si="0"/>
        <v>56.84155307792867</v>
      </c>
    </row>
    <row r="11" spans="1:7" ht="15.75">
      <c r="A11" s="76">
        <v>107</v>
      </c>
      <c r="B11" s="20" t="s">
        <v>305</v>
      </c>
      <c r="C11" s="16">
        <v>0</v>
      </c>
      <c r="D11" s="17"/>
      <c r="E11" s="18">
        <v>0</v>
      </c>
      <c r="F11" s="17"/>
      <c r="G11" s="19">
        <v>0</v>
      </c>
    </row>
    <row r="12" spans="1:7" ht="15.75">
      <c r="A12" s="76">
        <v>111</v>
      </c>
      <c r="B12" s="20" t="s">
        <v>306</v>
      </c>
      <c r="C12" s="16">
        <v>7000</v>
      </c>
      <c r="D12" s="17"/>
      <c r="E12" s="18">
        <v>0</v>
      </c>
      <c r="F12" s="17"/>
      <c r="G12" s="19">
        <v>97.6</v>
      </c>
    </row>
    <row r="13" spans="1:7" ht="16.5" thickBot="1">
      <c r="A13" s="77">
        <v>113</v>
      </c>
      <c r="B13" s="101" t="s">
        <v>307</v>
      </c>
      <c r="C13" s="21">
        <v>10516.9</v>
      </c>
      <c r="D13" s="22"/>
      <c r="E13" s="23">
        <v>10000.1</v>
      </c>
      <c r="F13" s="22"/>
      <c r="G13" s="23">
        <f t="shared" si="0"/>
        <v>95.0860044309635</v>
      </c>
    </row>
    <row r="14" spans="1:7" ht="32.25" thickBot="1">
      <c r="A14" s="106">
        <v>300</v>
      </c>
      <c r="B14" s="26" t="s">
        <v>352</v>
      </c>
      <c r="C14" s="107">
        <f>SUM(C15:C18)</f>
        <v>6596.1</v>
      </c>
      <c r="D14" s="108"/>
      <c r="E14" s="109">
        <f>SUM(E15:E18)</f>
        <v>2978.8999999999996</v>
      </c>
      <c r="F14" s="108"/>
      <c r="G14" s="110">
        <f aca="true" t="shared" si="1" ref="G14:G19">E14/C14*100</f>
        <v>45.161534846348594</v>
      </c>
    </row>
    <row r="15" spans="1:7" ht="15.75">
      <c r="A15" s="79">
        <v>302</v>
      </c>
      <c r="B15" s="102" t="s">
        <v>308</v>
      </c>
      <c r="C15" s="27">
        <v>0</v>
      </c>
      <c r="D15" s="28"/>
      <c r="E15" s="29">
        <v>0</v>
      </c>
      <c r="F15" s="28"/>
      <c r="G15" s="19">
        <v>0</v>
      </c>
    </row>
    <row r="16" spans="1:7" ht="47.25">
      <c r="A16" s="80">
        <v>309</v>
      </c>
      <c r="B16" s="100" t="s">
        <v>347</v>
      </c>
      <c r="C16" s="30">
        <v>3473</v>
      </c>
      <c r="D16" s="31"/>
      <c r="E16" s="32">
        <v>1617.4</v>
      </c>
      <c r="F16" s="31"/>
      <c r="G16" s="19">
        <f t="shared" si="1"/>
        <v>46.570688165850854</v>
      </c>
    </row>
    <row r="17" spans="1:7" ht="15.75">
      <c r="A17" s="80">
        <v>310</v>
      </c>
      <c r="B17" s="100" t="s">
        <v>309</v>
      </c>
      <c r="C17" s="30">
        <v>1762</v>
      </c>
      <c r="D17" s="31"/>
      <c r="E17" s="32">
        <v>727.8</v>
      </c>
      <c r="F17" s="31"/>
      <c r="G17" s="19">
        <f t="shared" si="1"/>
        <v>41.305334846765035</v>
      </c>
    </row>
    <row r="18" spans="1:7" ht="32.25" thickBot="1">
      <c r="A18" s="76">
        <v>314</v>
      </c>
      <c r="B18" s="100" t="s">
        <v>310</v>
      </c>
      <c r="C18" s="33">
        <v>1361.1</v>
      </c>
      <c r="D18" s="17"/>
      <c r="E18" s="18">
        <v>633.7</v>
      </c>
      <c r="F18" s="17"/>
      <c r="G18" s="19">
        <f t="shared" si="1"/>
        <v>46.55793108515172</v>
      </c>
    </row>
    <row r="19" spans="1:7" ht="16.5" thickBot="1">
      <c r="A19" s="78">
        <v>400</v>
      </c>
      <c r="B19" s="34" t="s">
        <v>311</v>
      </c>
      <c r="C19" s="35">
        <f>SUM(C20:C25)</f>
        <v>39382.4</v>
      </c>
      <c r="D19" s="36"/>
      <c r="E19" s="37">
        <f>SUM(E20:E25)</f>
        <v>14440.3</v>
      </c>
      <c r="F19" s="36"/>
      <c r="G19" s="10">
        <f t="shared" si="1"/>
        <v>36.66688673112862</v>
      </c>
    </row>
    <row r="20" spans="1:7" ht="15.75">
      <c r="A20" s="79">
        <v>405</v>
      </c>
      <c r="B20" s="102" t="s">
        <v>312</v>
      </c>
      <c r="C20" s="27">
        <v>550</v>
      </c>
      <c r="D20" s="28"/>
      <c r="E20" s="29">
        <v>0</v>
      </c>
      <c r="F20" s="28"/>
      <c r="G20" s="15">
        <v>0</v>
      </c>
    </row>
    <row r="21" spans="1:7" ht="15.75">
      <c r="A21" s="80">
        <v>406</v>
      </c>
      <c r="B21" s="100" t="s">
        <v>313</v>
      </c>
      <c r="C21" s="30">
        <v>1228</v>
      </c>
      <c r="D21" s="31"/>
      <c r="E21" s="32">
        <v>115.8</v>
      </c>
      <c r="F21" s="31"/>
      <c r="G21" s="19">
        <f>E21/C21*100</f>
        <v>9.429967426710098</v>
      </c>
    </row>
    <row r="22" spans="1:7" ht="15.75">
      <c r="A22" s="80">
        <v>408</v>
      </c>
      <c r="B22" s="39" t="s">
        <v>314</v>
      </c>
      <c r="C22" s="30">
        <v>810</v>
      </c>
      <c r="D22" s="31"/>
      <c r="E22" s="32">
        <v>0</v>
      </c>
      <c r="F22" s="31"/>
      <c r="G22" s="19">
        <f aca="true" t="shared" si="2" ref="G22:G39">E22/C22*100</f>
        <v>0</v>
      </c>
    </row>
    <row r="23" spans="1:7" ht="15.75">
      <c r="A23" s="81">
        <v>409</v>
      </c>
      <c r="B23" s="103" t="s">
        <v>315</v>
      </c>
      <c r="C23" s="33">
        <v>21849</v>
      </c>
      <c r="D23" s="105"/>
      <c r="E23" s="41">
        <v>9000</v>
      </c>
      <c r="F23" s="40"/>
      <c r="G23" s="41">
        <f t="shared" si="2"/>
        <v>41.19181655911026</v>
      </c>
    </row>
    <row r="24" spans="1:7" ht="15.75">
      <c r="A24" s="82">
        <v>410</v>
      </c>
      <c r="B24" s="42" t="s">
        <v>316</v>
      </c>
      <c r="C24" s="43">
        <v>157.5</v>
      </c>
      <c r="D24" s="44"/>
      <c r="E24" s="45">
        <v>27.8</v>
      </c>
      <c r="F24" s="44"/>
      <c r="G24" s="38">
        <f>E24/C24*100</f>
        <v>17.650793650793652</v>
      </c>
    </row>
    <row r="25" spans="1:7" ht="16.5" thickBot="1">
      <c r="A25" s="83">
        <v>412</v>
      </c>
      <c r="B25" s="46" t="s">
        <v>317</v>
      </c>
      <c r="C25" s="47">
        <v>14787.9</v>
      </c>
      <c r="D25" s="48"/>
      <c r="E25" s="49">
        <v>5296.7</v>
      </c>
      <c r="F25" s="48"/>
      <c r="G25" s="19">
        <f t="shared" si="2"/>
        <v>35.81779698266826</v>
      </c>
    </row>
    <row r="26" spans="1:7" s="71" customFormat="1" ht="16.5" thickBot="1">
      <c r="A26" s="84">
        <v>500</v>
      </c>
      <c r="B26" s="34" t="s">
        <v>318</v>
      </c>
      <c r="C26" s="37">
        <f>SUM(C27:C30)</f>
        <v>156765.5</v>
      </c>
      <c r="D26" s="36"/>
      <c r="E26" s="10">
        <f>SUM(E27:E30)</f>
        <v>58754.49999999999</v>
      </c>
      <c r="F26" s="36"/>
      <c r="G26" s="10">
        <f t="shared" si="2"/>
        <v>37.479228529236345</v>
      </c>
    </row>
    <row r="27" spans="1:7" ht="15.75">
      <c r="A27" s="76">
        <v>501</v>
      </c>
      <c r="B27" s="50" t="s">
        <v>319</v>
      </c>
      <c r="C27" s="16">
        <v>58745.8</v>
      </c>
      <c r="D27" s="17"/>
      <c r="E27" s="18">
        <v>20988.1</v>
      </c>
      <c r="F27" s="17"/>
      <c r="G27" s="19">
        <f t="shared" si="2"/>
        <v>35.726979630884244</v>
      </c>
    </row>
    <row r="28" spans="1:7" ht="15.75">
      <c r="A28" s="76">
        <v>502</v>
      </c>
      <c r="B28" s="50" t="s">
        <v>320</v>
      </c>
      <c r="C28" s="16">
        <v>56839.2</v>
      </c>
      <c r="D28" s="17"/>
      <c r="E28" s="19">
        <v>14673.6</v>
      </c>
      <c r="F28" s="17"/>
      <c r="G28" s="19">
        <f t="shared" si="2"/>
        <v>25.815986150403248</v>
      </c>
    </row>
    <row r="29" spans="1:7" ht="15.75">
      <c r="A29" s="83">
        <v>503</v>
      </c>
      <c r="B29" s="46" t="s">
        <v>321</v>
      </c>
      <c r="C29" s="47">
        <v>33491.3</v>
      </c>
      <c r="D29" s="48"/>
      <c r="E29" s="51">
        <v>18048.1</v>
      </c>
      <c r="F29" s="48"/>
      <c r="G29" s="19">
        <f t="shared" si="2"/>
        <v>53.88892040619503</v>
      </c>
    </row>
    <row r="30" spans="1:7" ht="16.5" thickBot="1">
      <c r="A30" s="83">
        <v>505</v>
      </c>
      <c r="B30" s="46" t="s">
        <v>322</v>
      </c>
      <c r="C30" s="52">
        <v>7689.2</v>
      </c>
      <c r="D30" s="48"/>
      <c r="E30" s="49">
        <v>5044.7</v>
      </c>
      <c r="F30" s="48"/>
      <c r="G30" s="19">
        <f t="shared" si="2"/>
        <v>65.60760547261093</v>
      </c>
    </row>
    <row r="31" spans="1:7" s="71" customFormat="1" ht="16.5" thickBot="1">
      <c r="A31" s="84">
        <v>600</v>
      </c>
      <c r="B31" s="34" t="s">
        <v>323</v>
      </c>
      <c r="C31" s="37">
        <f>SUM(C32)</f>
        <v>792.9</v>
      </c>
      <c r="D31" s="37">
        <f>SUM(D32)</f>
        <v>0</v>
      </c>
      <c r="E31" s="37">
        <f>SUM(E32)</f>
        <v>490</v>
      </c>
      <c r="F31" s="36"/>
      <c r="G31" s="10">
        <f t="shared" si="2"/>
        <v>61.79846134443183</v>
      </c>
    </row>
    <row r="32" spans="1:7" s="71" customFormat="1" ht="32.25" thickBot="1">
      <c r="A32" s="85">
        <v>603</v>
      </c>
      <c r="B32" s="46" t="s">
        <v>324</v>
      </c>
      <c r="C32" s="52">
        <v>792.9</v>
      </c>
      <c r="D32" s="48"/>
      <c r="E32" s="49">
        <v>490</v>
      </c>
      <c r="F32" s="48"/>
      <c r="G32" s="49">
        <f>E32/C32*100</f>
        <v>61.79846134443183</v>
      </c>
    </row>
    <row r="33" spans="1:7" s="71" customFormat="1" ht="16.5" thickBot="1">
      <c r="A33" s="84">
        <v>700</v>
      </c>
      <c r="B33" s="34" t="s">
        <v>325</v>
      </c>
      <c r="C33" s="35">
        <f>SUM(C34:C37)</f>
        <v>678591.8</v>
      </c>
      <c r="D33" s="36"/>
      <c r="E33" s="53">
        <f>SUM(E34:E37)</f>
        <v>387650.4</v>
      </c>
      <c r="F33" s="36"/>
      <c r="G33" s="10">
        <f t="shared" si="2"/>
        <v>57.12571239440264</v>
      </c>
    </row>
    <row r="34" spans="1:13" s="71" customFormat="1" ht="15.75">
      <c r="A34" s="86">
        <v>701</v>
      </c>
      <c r="B34" s="39" t="s">
        <v>326</v>
      </c>
      <c r="C34" s="30">
        <v>245679.2</v>
      </c>
      <c r="D34" s="31"/>
      <c r="E34" s="38">
        <v>132961.4</v>
      </c>
      <c r="F34" s="31"/>
      <c r="G34" s="19">
        <f t="shared" si="2"/>
        <v>54.119925496338304</v>
      </c>
      <c r="M34" s="71" t="s">
        <v>278</v>
      </c>
    </row>
    <row r="35" spans="1:7" s="71" customFormat="1" ht="15.75">
      <c r="A35" s="87">
        <v>702</v>
      </c>
      <c r="B35" s="50" t="s">
        <v>327</v>
      </c>
      <c r="C35" s="33">
        <v>390541.7</v>
      </c>
      <c r="D35" s="17"/>
      <c r="E35" s="18">
        <v>226887.1</v>
      </c>
      <c r="F35" s="17"/>
      <c r="G35" s="19">
        <f t="shared" si="2"/>
        <v>58.095486346272374</v>
      </c>
    </row>
    <row r="36" spans="1:7" s="71" customFormat="1" ht="15.75">
      <c r="A36" s="87">
        <v>707</v>
      </c>
      <c r="B36" s="50" t="s">
        <v>328</v>
      </c>
      <c r="C36" s="33">
        <v>16049</v>
      </c>
      <c r="D36" s="17"/>
      <c r="E36" s="18">
        <v>14240.4</v>
      </c>
      <c r="F36" s="17"/>
      <c r="G36" s="19">
        <f t="shared" si="2"/>
        <v>88.73076204124868</v>
      </c>
    </row>
    <row r="37" spans="1:7" s="71" customFormat="1" ht="16.5" thickBot="1">
      <c r="A37" s="88">
        <v>709</v>
      </c>
      <c r="B37" s="46" t="s">
        <v>329</v>
      </c>
      <c r="C37" s="47">
        <v>26321.9</v>
      </c>
      <c r="D37" s="48"/>
      <c r="E37" s="49">
        <v>13561.5</v>
      </c>
      <c r="F37" s="48"/>
      <c r="G37" s="19">
        <f t="shared" si="2"/>
        <v>51.521736652749226</v>
      </c>
    </row>
    <row r="38" spans="1:7" s="71" customFormat="1" ht="16.5" thickBot="1">
      <c r="A38" s="78">
        <v>800</v>
      </c>
      <c r="B38" s="34" t="s">
        <v>330</v>
      </c>
      <c r="C38" s="35">
        <f>SUM(C39:C40)</f>
        <v>61440.5</v>
      </c>
      <c r="D38" s="36"/>
      <c r="E38" s="53">
        <f>SUM(E39:E40)</f>
        <v>33349.9</v>
      </c>
      <c r="F38" s="36"/>
      <c r="G38" s="10">
        <f t="shared" si="2"/>
        <v>54.27999446619087</v>
      </c>
    </row>
    <row r="39" spans="1:7" s="71" customFormat="1" ht="15.75">
      <c r="A39" s="86">
        <v>801</v>
      </c>
      <c r="B39" s="39" t="s">
        <v>331</v>
      </c>
      <c r="C39" s="30">
        <v>54006.9</v>
      </c>
      <c r="D39" s="31"/>
      <c r="E39" s="32">
        <v>31406.6</v>
      </c>
      <c r="F39" s="31"/>
      <c r="G39" s="19">
        <f t="shared" si="2"/>
        <v>58.15293971696208</v>
      </c>
    </row>
    <row r="40" spans="1:7" s="71" customFormat="1" ht="16.5" thickBot="1">
      <c r="A40" s="87">
        <v>804</v>
      </c>
      <c r="B40" s="50" t="s">
        <v>351</v>
      </c>
      <c r="C40" s="33">
        <v>7433.6</v>
      </c>
      <c r="D40" s="17"/>
      <c r="E40" s="18">
        <v>1943.3</v>
      </c>
      <c r="F40" s="17"/>
      <c r="G40" s="19">
        <v>0</v>
      </c>
    </row>
    <row r="41" spans="1:7" s="71" customFormat="1" ht="16.5" thickBot="1">
      <c r="A41" s="89">
        <v>900</v>
      </c>
      <c r="B41" s="34" t="s">
        <v>332</v>
      </c>
      <c r="C41" s="35">
        <f>SUM(C42:C42)</f>
        <v>547.5</v>
      </c>
      <c r="D41" s="36"/>
      <c r="E41" s="10">
        <f>SUM(E42:E42)</f>
        <v>361.1</v>
      </c>
      <c r="F41" s="36"/>
      <c r="G41" s="10">
        <f>E41/C41*100</f>
        <v>65.95433789954338</v>
      </c>
    </row>
    <row r="42" spans="1:7" s="71" customFormat="1" ht="16.5" thickBot="1">
      <c r="A42" s="87">
        <v>909</v>
      </c>
      <c r="B42" s="50" t="s">
        <v>333</v>
      </c>
      <c r="C42" s="33">
        <v>547.5</v>
      </c>
      <c r="D42" s="17"/>
      <c r="E42" s="18">
        <v>361.1</v>
      </c>
      <c r="F42" s="17"/>
      <c r="G42" s="19">
        <f aca="true" t="shared" si="3" ref="G42:G47">E42/C42*100</f>
        <v>65.95433789954338</v>
      </c>
    </row>
    <row r="43" spans="1:7" s="71" customFormat="1" ht="16.5" thickBot="1">
      <c r="A43" s="90">
        <v>1000</v>
      </c>
      <c r="B43" s="34" t="s">
        <v>334</v>
      </c>
      <c r="C43" s="35">
        <f>SUM(C44:C47)</f>
        <v>102635.5</v>
      </c>
      <c r="D43" s="36"/>
      <c r="E43" s="10">
        <f>SUM(E44:E47)</f>
        <v>64418</v>
      </c>
      <c r="F43" s="36"/>
      <c r="G43" s="10">
        <f t="shared" si="3"/>
        <v>62.763858508995426</v>
      </c>
    </row>
    <row r="44" spans="1:7" s="71" customFormat="1" ht="15.75">
      <c r="A44" s="91">
        <v>1001</v>
      </c>
      <c r="B44" s="39" t="s">
        <v>335</v>
      </c>
      <c r="C44" s="30">
        <v>5975.7</v>
      </c>
      <c r="D44" s="31"/>
      <c r="E44" s="38">
        <v>2952.8</v>
      </c>
      <c r="F44" s="31"/>
      <c r="G44" s="19">
        <f t="shared" si="3"/>
        <v>49.41345783757552</v>
      </c>
    </row>
    <row r="45" spans="1:7" s="71" customFormat="1" ht="15.75">
      <c r="A45" s="91">
        <v>1002</v>
      </c>
      <c r="B45" s="39" t="s">
        <v>336</v>
      </c>
      <c r="C45" s="30">
        <v>1413.6</v>
      </c>
      <c r="D45" s="31"/>
      <c r="E45" s="32">
        <v>850</v>
      </c>
      <c r="F45" s="31"/>
      <c r="G45" s="19">
        <f t="shared" si="3"/>
        <v>60.13016411997737</v>
      </c>
    </row>
    <row r="46" spans="1:7" s="72" customFormat="1" ht="15.75">
      <c r="A46" s="92">
        <v>1003</v>
      </c>
      <c r="B46" s="50" t="s">
        <v>348</v>
      </c>
      <c r="C46" s="33">
        <v>86525</v>
      </c>
      <c r="D46" s="17"/>
      <c r="E46" s="19">
        <v>58076.1</v>
      </c>
      <c r="F46" s="17"/>
      <c r="G46" s="19">
        <f t="shared" si="3"/>
        <v>67.12060098237504</v>
      </c>
    </row>
    <row r="47" spans="1:7" s="71" customFormat="1" ht="16.5" thickBot="1">
      <c r="A47" s="93">
        <v>1006</v>
      </c>
      <c r="B47" s="54" t="s">
        <v>337</v>
      </c>
      <c r="C47" s="55">
        <v>8721.2</v>
      </c>
      <c r="D47" s="22"/>
      <c r="E47" s="56">
        <v>2539.1</v>
      </c>
      <c r="F47" s="22"/>
      <c r="G47" s="19">
        <f t="shared" si="3"/>
        <v>29.11411273677934</v>
      </c>
    </row>
    <row r="48" spans="1:7" s="71" customFormat="1" ht="16.5" thickBot="1">
      <c r="A48" s="90">
        <v>1100</v>
      </c>
      <c r="B48" s="34" t="s">
        <v>338</v>
      </c>
      <c r="C48" s="35">
        <f>SUM(C49:C49)</f>
        <v>14934</v>
      </c>
      <c r="D48" s="36"/>
      <c r="E48" s="53">
        <f>SUM(E49:E49)</f>
        <v>5865</v>
      </c>
      <c r="F48" s="36"/>
      <c r="G48" s="10">
        <f>E48/C48*100</f>
        <v>39.27280032141422</v>
      </c>
    </row>
    <row r="49" spans="1:7" s="71" customFormat="1" ht="16.5" thickBot="1">
      <c r="A49" s="94">
        <v>1101</v>
      </c>
      <c r="B49" s="57" t="s">
        <v>339</v>
      </c>
      <c r="C49" s="27">
        <v>14934</v>
      </c>
      <c r="D49" s="28"/>
      <c r="E49" s="15">
        <v>5865</v>
      </c>
      <c r="F49" s="28"/>
      <c r="G49" s="15">
        <f>E49/C49*100</f>
        <v>39.27280032141422</v>
      </c>
    </row>
    <row r="50" spans="1:7" s="71" customFormat="1" ht="16.5" thickBot="1">
      <c r="A50" s="90">
        <v>1200</v>
      </c>
      <c r="B50" s="34" t="s">
        <v>350</v>
      </c>
      <c r="C50" s="35">
        <f>SUM(C51+C52)</f>
        <v>3428.4</v>
      </c>
      <c r="D50" s="36"/>
      <c r="E50" s="53">
        <f>SUM(E51+E52)</f>
        <v>1696.4</v>
      </c>
      <c r="F50" s="36"/>
      <c r="G50" s="10">
        <f aca="true" t="shared" si="4" ref="G50:G55">E50/C50*100</f>
        <v>49.48080737370202</v>
      </c>
    </row>
    <row r="51" spans="1:7" s="71" customFormat="1" ht="16.5" thickBot="1">
      <c r="A51" s="95">
        <v>1201</v>
      </c>
      <c r="B51" s="58" t="s">
        <v>349</v>
      </c>
      <c r="C51" s="59">
        <v>1978.4</v>
      </c>
      <c r="D51" s="60"/>
      <c r="E51" s="61">
        <v>1235</v>
      </c>
      <c r="F51" s="60"/>
      <c r="G51" s="61">
        <f t="shared" si="4"/>
        <v>62.424181156490086</v>
      </c>
    </row>
    <row r="52" spans="1:7" s="71" customFormat="1" ht="16.5" thickBot="1">
      <c r="A52" s="96">
        <v>1202</v>
      </c>
      <c r="B52" s="62" t="s">
        <v>340</v>
      </c>
      <c r="C52" s="59">
        <v>1450</v>
      </c>
      <c r="D52" s="22"/>
      <c r="E52" s="63">
        <v>461.4</v>
      </c>
      <c r="F52" s="22"/>
      <c r="G52" s="63">
        <f t="shared" si="4"/>
        <v>31.820689655172412</v>
      </c>
    </row>
    <row r="53" spans="1:7" s="71" customFormat="1" ht="16.5" thickBot="1">
      <c r="A53" s="97">
        <v>1300</v>
      </c>
      <c r="B53" s="6" t="s">
        <v>341</v>
      </c>
      <c r="C53" s="24">
        <f>SUM(C54)</f>
        <v>501.9</v>
      </c>
      <c r="D53" s="8"/>
      <c r="E53" s="25">
        <f>SUM(E54)</f>
        <v>7.2</v>
      </c>
      <c r="F53" s="8"/>
      <c r="G53" s="9">
        <f t="shared" si="4"/>
        <v>1.434548714883443</v>
      </c>
    </row>
    <row r="54" spans="1:7" s="71" customFormat="1" ht="32.25" thickBot="1">
      <c r="A54" s="98">
        <v>1301</v>
      </c>
      <c r="B54" s="64" t="s">
        <v>342</v>
      </c>
      <c r="C54" s="59">
        <v>501.9</v>
      </c>
      <c r="D54" s="65"/>
      <c r="E54" s="66">
        <v>7.2</v>
      </c>
      <c r="F54" s="36"/>
      <c r="G54" s="15">
        <f t="shared" si="4"/>
        <v>1.434548714883443</v>
      </c>
    </row>
    <row r="55" spans="1:7" ht="16.5" thickBot="1">
      <c r="A55" s="99"/>
      <c r="B55" s="67" t="s">
        <v>343</v>
      </c>
      <c r="C55" s="37">
        <f>SUM(C5+C14+C19+C26+C31+C33+C38+C41+C43+C48+C50+C53)</f>
        <v>1145849.0999999999</v>
      </c>
      <c r="D55" s="37">
        <f>SUM(D5+D14+D19+D26+D31+D33+D38+D41+D43+D48+D50+D53)</f>
        <v>0</v>
      </c>
      <c r="E55" s="37">
        <f>SUM(E5+E14+E19+E26+E31+E33+E38+E41+E43+E48+E50+E53)</f>
        <v>613334.6</v>
      </c>
      <c r="F55" s="68"/>
      <c r="G55" s="10">
        <f t="shared" si="4"/>
        <v>53.52664674606805</v>
      </c>
    </row>
    <row r="56" spans="1:7" ht="12.75">
      <c r="A56" s="1"/>
      <c r="B56" s="1"/>
      <c r="C56" s="1"/>
      <c r="D56" s="1"/>
      <c r="E56" s="1"/>
      <c r="F56" s="1"/>
      <c r="G56" s="1"/>
    </row>
    <row r="57" spans="1:7" ht="12.75">
      <c r="A57" s="1"/>
      <c r="B57" s="1"/>
      <c r="C57" s="1"/>
      <c r="D57" s="1"/>
      <c r="E57" s="1"/>
      <c r="F57" s="1"/>
      <c r="G57" s="1"/>
    </row>
    <row r="58" spans="1:7" ht="15.75">
      <c r="A58" s="116"/>
      <c r="B58" s="116"/>
      <c r="C58" s="116"/>
      <c r="D58" s="116"/>
      <c r="E58" s="116"/>
      <c r="F58" s="116"/>
      <c r="G58" s="116"/>
    </row>
    <row r="60" spans="1:7" ht="15" customHeight="1">
      <c r="A60" s="117" t="s">
        <v>354</v>
      </c>
      <c r="B60" s="117"/>
      <c r="C60" s="117"/>
      <c r="D60" s="117"/>
      <c r="E60" s="117"/>
      <c r="F60" s="117"/>
      <c r="G60" s="117"/>
    </row>
    <row r="61" spans="1:7" ht="12.75">
      <c r="A61" s="117"/>
      <c r="B61" s="117"/>
      <c r="C61" s="117"/>
      <c r="D61" s="117"/>
      <c r="E61" s="117"/>
      <c r="F61" s="117"/>
      <c r="G61" s="117"/>
    </row>
    <row r="62" spans="1:7" ht="12.75">
      <c r="A62" s="117"/>
      <c r="B62" s="117"/>
      <c r="C62" s="117"/>
      <c r="D62" s="117"/>
      <c r="E62" s="117"/>
      <c r="F62" s="117"/>
      <c r="G62" s="117"/>
    </row>
    <row r="63" spans="1:7" ht="12.75">
      <c r="A63" s="117"/>
      <c r="B63" s="117"/>
      <c r="C63" s="117"/>
      <c r="D63" s="117"/>
      <c r="E63" s="117"/>
      <c r="F63" s="117"/>
      <c r="G63" s="117"/>
    </row>
    <row r="64" spans="1:7" ht="12.75">
      <c r="A64" s="117"/>
      <c r="B64" s="117"/>
      <c r="C64" s="117"/>
      <c r="D64" s="117"/>
      <c r="E64" s="117"/>
      <c r="F64" s="117"/>
      <c r="G64" s="117"/>
    </row>
    <row r="65" spans="1:7" ht="12.75">
      <c r="A65" s="117"/>
      <c r="B65" s="117"/>
      <c r="C65" s="117"/>
      <c r="D65" s="117"/>
      <c r="E65" s="117"/>
      <c r="F65" s="117"/>
      <c r="G65" s="117"/>
    </row>
    <row r="66" spans="1:7" ht="12.75">
      <c r="A66" s="117"/>
      <c r="B66" s="117"/>
      <c r="C66" s="117"/>
      <c r="D66" s="117"/>
      <c r="E66" s="117"/>
      <c r="F66" s="117"/>
      <c r="G66" s="117"/>
    </row>
    <row r="67" spans="1:7" ht="12.75">
      <c r="A67" s="117"/>
      <c r="B67" s="117"/>
      <c r="C67" s="117"/>
      <c r="D67" s="117"/>
      <c r="E67" s="117"/>
      <c r="F67" s="117"/>
      <c r="G67" s="117"/>
    </row>
  </sheetData>
  <sheetProtection/>
  <mergeCells count="5">
    <mergeCell ref="A58:G58"/>
    <mergeCell ref="A60:G67"/>
    <mergeCell ref="A1:G1"/>
    <mergeCell ref="A2:G2"/>
    <mergeCell ref="E3:G3"/>
  </mergeCells>
  <printOptions/>
  <pageMargins left="0.7480314960629921" right="0.7480314960629921" top="0.984251968503937" bottom="0.984251968503937" header="0.5118110236220472" footer="0.5118110236220472"/>
  <pageSetup fitToHeight="2"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KuznetsovaTV</cp:lastModifiedBy>
  <cp:lastPrinted>2014-07-03T11:50:06Z</cp:lastPrinted>
  <dcterms:created xsi:type="dcterms:W3CDTF">1996-10-08T23:32:33Z</dcterms:created>
  <dcterms:modified xsi:type="dcterms:W3CDTF">2014-08-04T09:44:20Z</dcterms:modified>
  <cp:category/>
  <cp:version/>
  <cp:contentType/>
  <cp:contentStatus/>
</cp:coreProperties>
</file>