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ovalovaob\Desktop\20181203\"/>
    </mc:Choice>
  </mc:AlternateContent>
  <bookViews>
    <workbookView xWindow="0" yWindow="0" windowWidth="28800" windowHeight="11940"/>
  </bookViews>
  <sheets>
    <sheet name="Лист1" sheetId="1" r:id="rId1"/>
    <sheet name="Лист3" sheetId="3" r:id="rId2"/>
  </sheets>
  <definedNames>
    <definedName name="_GoBack" localSheetId="0">Лист1!$B$7</definedName>
  </definedNames>
  <calcPr calcId="162913"/>
</workbook>
</file>

<file path=xl/calcChain.xml><?xml version="1.0" encoding="utf-8"?>
<calcChain xmlns="http://schemas.openxmlformats.org/spreadsheetml/2006/main">
  <c r="M37" i="1" l="1"/>
  <c r="M11" i="1"/>
  <c r="M53" i="1"/>
  <c r="G23" i="1" l="1"/>
  <c r="M44" i="1" l="1"/>
  <c r="L33" i="1" l="1"/>
  <c r="L31" i="1" l="1"/>
  <c r="M27" i="1"/>
  <c r="G8" i="1"/>
  <c r="I8" i="1"/>
  <c r="M68" i="1"/>
  <c r="L11" i="1"/>
  <c r="H8" i="1"/>
  <c r="E69" i="1"/>
  <c r="M69" i="1" s="1"/>
  <c r="D69" i="1"/>
  <c r="M32" i="1"/>
  <c r="L27" i="1"/>
  <c r="L17" i="1"/>
  <c r="L69" i="1" l="1"/>
  <c r="I16" i="1"/>
  <c r="I45" i="1" l="1"/>
  <c r="F54" i="1" l="1"/>
  <c r="D16" i="1"/>
  <c r="M67" i="1"/>
  <c r="M66" i="1"/>
  <c r="M64" i="1"/>
  <c r="M63" i="1"/>
  <c r="M62" i="1"/>
  <c r="M61" i="1"/>
  <c r="M60" i="1"/>
  <c r="M58" i="1"/>
  <c r="M57" i="1"/>
  <c r="M56" i="1"/>
  <c r="M55" i="1"/>
  <c r="M52" i="1"/>
  <c r="M50" i="1"/>
  <c r="M49" i="1"/>
  <c r="M48" i="1"/>
  <c r="M47" i="1"/>
  <c r="M46" i="1"/>
  <c r="M43" i="1"/>
  <c r="M42" i="1"/>
  <c r="M41" i="1"/>
  <c r="M39" i="1"/>
  <c r="M38" i="1"/>
  <c r="M36" i="1"/>
  <c r="M34" i="1"/>
  <c r="M33" i="1"/>
  <c r="M31" i="1"/>
  <c r="M29" i="1"/>
  <c r="M28" i="1"/>
  <c r="M26" i="1"/>
  <c r="M25" i="1"/>
  <c r="M24" i="1"/>
  <c r="M22" i="1"/>
  <c r="M21" i="1"/>
  <c r="M19" i="1"/>
  <c r="M18" i="1"/>
  <c r="M17" i="1"/>
  <c r="M15" i="1"/>
  <c r="M14" i="1"/>
  <c r="M13" i="1"/>
  <c r="E12" i="1"/>
  <c r="F12" i="1"/>
  <c r="G12" i="1"/>
  <c r="H12" i="1"/>
  <c r="I12" i="1"/>
  <c r="J12" i="1"/>
  <c r="K12" i="1"/>
  <c r="D12" i="1"/>
  <c r="E16" i="1"/>
  <c r="F16" i="1"/>
  <c r="G16" i="1"/>
  <c r="H16" i="1"/>
  <c r="J16" i="1"/>
  <c r="K16" i="1"/>
  <c r="E20" i="1"/>
  <c r="F20" i="1"/>
  <c r="G20" i="1"/>
  <c r="H20" i="1"/>
  <c r="I20" i="1"/>
  <c r="J20" i="1"/>
  <c r="K20" i="1"/>
  <c r="D20" i="1"/>
  <c r="E23" i="1"/>
  <c r="F23" i="1"/>
  <c r="H23" i="1"/>
  <c r="I23" i="1"/>
  <c r="J23" i="1"/>
  <c r="K23" i="1"/>
  <c r="D23" i="1"/>
  <c r="E30" i="1"/>
  <c r="F30" i="1"/>
  <c r="G30" i="1"/>
  <c r="H30" i="1"/>
  <c r="I30" i="1"/>
  <c r="J30" i="1"/>
  <c r="K30" i="1"/>
  <c r="D30" i="1"/>
  <c r="E35" i="1"/>
  <c r="F35" i="1"/>
  <c r="G35" i="1"/>
  <c r="H35" i="1"/>
  <c r="I35" i="1"/>
  <c r="J35" i="1"/>
  <c r="K35" i="1"/>
  <c r="D35" i="1"/>
  <c r="E40" i="1"/>
  <c r="F40" i="1"/>
  <c r="G40" i="1"/>
  <c r="H40" i="1"/>
  <c r="I40" i="1"/>
  <c r="J40" i="1"/>
  <c r="K40" i="1"/>
  <c r="D40" i="1"/>
  <c r="E45" i="1"/>
  <c r="F45" i="1"/>
  <c r="G45" i="1"/>
  <c r="H45" i="1"/>
  <c r="J45" i="1"/>
  <c r="K45" i="1"/>
  <c r="D45" i="1"/>
  <c r="E51" i="1"/>
  <c r="F51" i="1"/>
  <c r="G51" i="1"/>
  <c r="H51" i="1"/>
  <c r="I51" i="1"/>
  <c r="J51" i="1"/>
  <c r="K51" i="1"/>
  <c r="D51" i="1"/>
  <c r="E54" i="1"/>
  <c r="G54" i="1"/>
  <c r="H54" i="1"/>
  <c r="I54" i="1"/>
  <c r="J54" i="1"/>
  <c r="K54" i="1"/>
  <c r="D54" i="1"/>
  <c r="E59" i="1"/>
  <c r="F59" i="1"/>
  <c r="G59" i="1"/>
  <c r="H59" i="1"/>
  <c r="I59" i="1"/>
  <c r="J59" i="1"/>
  <c r="K59" i="1"/>
  <c r="D59" i="1"/>
  <c r="E65" i="1"/>
  <c r="F65" i="1"/>
  <c r="G65" i="1"/>
  <c r="H65" i="1"/>
  <c r="I65" i="1"/>
  <c r="J65" i="1"/>
  <c r="K65" i="1"/>
  <c r="D65" i="1"/>
  <c r="L68" i="1"/>
  <c r="L67" i="1"/>
  <c r="L66" i="1"/>
  <c r="L64" i="1"/>
  <c r="L63" i="1"/>
  <c r="L62" i="1"/>
  <c r="L61" i="1"/>
  <c r="L60" i="1"/>
  <c r="L58" i="1"/>
  <c r="L57" i="1"/>
  <c r="L56" i="1"/>
  <c r="L55" i="1"/>
  <c r="L53" i="1"/>
  <c r="L52" i="1"/>
  <c r="L50" i="1"/>
  <c r="L49" i="1"/>
  <c r="L48" i="1"/>
  <c r="L47" i="1"/>
  <c r="L46" i="1"/>
  <c r="L44" i="1"/>
  <c r="L43" i="1"/>
  <c r="L42" i="1"/>
  <c r="L41" i="1"/>
  <c r="L39" i="1"/>
  <c r="L38" i="1"/>
  <c r="L37" i="1"/>
  <c r="L36" i="1"/>
  <c r="L34" i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K8" i="1"/>
  <c r="D8" i="1"/>
  <c r="M23" i="1" l="1"/>
  <c r="M8" i="1"/>
  <c r="F7" i="1"/>
  <c r="D7" i="1"/>
  <c r="L8" i="1"/>
  <c r="J7" i="1"/>
  <c r="K7" i="1"/>
  <c r="E7" i="1"/>
  <c r="I7" i="1"/>
  <c r="G7" i="1"/>
  <c r="H7" i="1"/>
  <c r="M12" i="1"/>
  <c r="M16" i="1"/>
  <c r="M20" i="1"/>
  <c r="M30" i="1"/>
  <c r="M35" i="1"/>
  <c r="M40" i="1"/>
  <c r="M45" i="1"/>
  <c r="M51" i="1"/>
  <c r="M54" i="1"/>
  <c r="M59" i="1"/>
  <c r="M65" i="1"/>
  <c r="L12" i="1"/>
  <c r="L16" i="1"/>
  <c r="L20" i="1"/>
  <c r="L23" i="1"/>
  <c r="L30" i="1"/>
  <c r="L35" i="1"/>
  <c r="L40" i="1"/>
  <c r="L45" i="1"/>
  <c r="L51" i="1"/>
  <c r="L54" i="1"/>
  <c r="L59" i="1"/>
  <c r="L65" i="1"/>
  <c r="M7" i="1" l="1"/>
  <c r="L7" i="1"/>
</calcChain>
</file>

<file path=xl/sharedStrings.xml><?xml version="1.0" encoding="utf-8"?>
<sst xmlns="http://schemas.openxmlformats.org/spreadsheetml/2006/main" count="156" uniqueCount="139">
  <si>
    <t>Всего по муниципальным программам:</t>
  </si>
  <si>
    <t>Муниципальная программа «Развитие культуры и туризма в Невьянском городском округе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</si>
  <si>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</si>
  <si>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</si>
  <si>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</si>
  <si>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</si>
  <si>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</si>
  <si>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</si>
  <si>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</si>
  <si>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</si>
  <si>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</si>
  <si>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</si>
  <si>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</si>
  <si>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</si>
  <si>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</si>
  <si>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</si>
  <si>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</si>
  <si>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</si>
  <si>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</si>
  <si>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</si>
  <si>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</si>
  <si>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</si>
  <si>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</si>
  <si>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</si>
  <si>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</si>
  <si>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</si>
  <si>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</si>
  <si>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</si>
  <si>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</si>
  <si>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</si>
  <si>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</si>
  <si>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</si>
  <si>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</si>
  <si>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</si>
  <si>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</si>
  <si>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</si>
  <si>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</si>
  <si>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</si>
  <si>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</si>
  <si>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</si>
  <si>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</si>
  <si>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</si>
  <si>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</si>
  <si>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</si>
  <si>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</si>
  <si>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</si>
  <si>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</si>
  <si>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</si>
  <si>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</si>
  <si>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</si>
  <si>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</si>
  <si>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</si>
  <si>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</si>
  <si>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</si>
  <si>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</si>
  <si>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</si>
  <si>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</si>
  <si>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</si>
  <si>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</si>
  <si>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</si>
  <si>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</si>
  <si>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</si>
  <si>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</si>
  <si>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</si>
  <si>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</si>
  <si>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</si>
  <si>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</si>
  <si>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</si>
  <si>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</si>
  <si>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</si>
  <si>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</si>
  <si>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</si>
  <si>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</si>
  <si>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</si>
  <si>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</si>
  <si>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«Противодействие коррупции в Невьянском городском округе на 2015- 2021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</si>
  <si>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</si>
  <si>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</si>
  <si>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</si>
  <si>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</si>
  <si>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</si>
  <si>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</si>
  <si>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</si>
  <si>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</si>
  <si>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</si>
  <si>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</si>
  <si>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</si>
  <si>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«Энергосбережение и повышение энергетической эффективности в Невьянском городском округе" на 2015-2021 годы»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</si>
  <si>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</si>
  <si>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</si>
  <si>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</si>
  <si>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</si>
  <si>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</si>
  <si>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«Обеспечение жильем молодых семей  Невьянского городского округа на 2015-2021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</si>
  <si>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2015-2021 годы»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</si>
  <si>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</si>
  <si>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</si>
  <si>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</si>
  <si>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2021 года»</t>
  </si>
  <si>
    <t>Подпрограмма «Развитие туризма в Невьянском городском округе на 2015-2021 годы»</t>
  </si>
  <si>
    <t>Подпрограмма «Развитие культуры в Невьянском городском округе» на 2015-2021 годы</t>
  </si>
  <si>
    <t>Подпрограмма «Развитие дополнительного образования в области искусства»</t>
  </si>
  <si>
    <t>Подпрограмма «Обеспечение реализации  программы " Развитие культуры и туризма в Невьянском городском округе до 2021года»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</si>
  <si>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</si>
  <si>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</si>
  <si>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</si>
  <si>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</si>
  <si>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«Безопасность дорожного движения в Невьянском городском округе на 2015-2021 годы»</t>
  </si>
  <si>
    <t>Подпрограмма «Дополнительные меры социальной поддержки населения Невьянского городского округа на 2015 -2021 годы»</t>
  </si>
  <si>
    <t>Подпрограмма «Адресная поддержка населения Невьянского городского округа" на 2015-2021 годы»</t>
  </si>
  <si>
    <t>Подпрограмма «Молодежь Невьянского городского округа»</t>
  </si>
  <si>
    <t>Подпрограмма «Патриотическое воспитание  и подготовка к военной службе молодежи в   Невьянском городском округе" на 2015 - 2021 годы»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</si>
  <si>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</si>
  <si>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</si>
  <si>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«Устойчивое развитие сельских территорий Невьянского городского округа" на 2015-2021 годы»</t>
  </si>
  <si>
    <t>Подпрограмма «Содействие развитию малого и среднего предпринимательства в Невьянском городском округе на 2015-2021 годы»</t>
  </si>
  <si>
    <t>Подпрограмма «Развитие  агропромышленного комплекса, потребительского рынка в Невьянском городском округе»</t>
  </si>
  <si>
    <t>Подпрограмма «Поддержка социально ориентированных некоммерческих организаций в Невьянском городском округе на 2015-2021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</si>
  <si>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2021 года»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</si>
  <si>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</si>
  <si>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</si>
  <si>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Подпрограмма «Обеспечение реализации муниципальной программы "Управление муниципальными финансами Невьянского городского округа до 2021 года»</t>
  </si>
  <si>
    <t>Муниципальная программа «Совершенствование муниципального управления на территории Невьянского городского округа до 2021 года»,             в том числе:</t>
  </si>
  <si>
    <t>Муниципальная программа «Обеспечение общественной безопасности населения Невьянского городского округа до 2021 года»,             в том числе:</t>
  </si>
  <si>
    <t>Муниципальная программа «Реализация основных направлений в строительном комплексе Невьянского городского округа до 2021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</si>
  <si>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2021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</si>
  <si>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года»,             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</si>
  <si>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года»,              в том числе:</t>
  </si>
  <si>
    <t>Муниципальная программа «Развитие системы образования в Невьянском городском округе до 2021 года»,              в том числе:</t>
  </si>
  <si>
    <t>Муниципальная программа «Новое качество жизни жителей Невьянского городского округа до 2021 года»,              в том числе:</t>
  </si>
  <si>
    <t>Муниципальная программа «Социальная поддержка и социальное обслуживание населения Невьянского городского округа до 2021 года»,              в том числе:</t>
  </si>
  <si>
    <t>Муниципальная программа «Развитие физической культуры, спорта и молодежной политики в Невьянском городском округе до 2021 года»,              в том числе:</t>
  </si>
  <si>
    <t>Муниципальная программа «Содействие социально-экономическому развитию Невьянского городского округа до 2021 года», в том числе:</t>
  </si>
  <si>
    <t>Муниципальная программа «Управление муниципальными финансами Невьянского городского округа до 2021 года»,  в том числе:</t>
  </si>
  <si>
    <t>на 2018 г.</t>
  </si>
  <si>
    <t>14</t>
  </si>
  <si>
    <t>Муниципальная программа «Формирование современной городской среды на территории Невьянского городского округа в период 2018-2022 годы" в том числе:</t>
  </si>
  <si>
    <t>Пост. адм. НГО  от 29.09.2017г. № 2055-п</t>
  </si>
  <si>
    <t xml:space="preserve">Отчет о реализации муниципальных программ Невьянского городского округа за ноябрь 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</si>
</sst>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" fontId="7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tabSelected="1" workbookViewId="0">
      <selection activeCell="A2" sqref="A2:M2"/>
    </sheetView>
  </sheetViews>
  <sheetFormatPr defaultRowHeight="33" customHeight="1" x14ac:dyDescent="0.25"/>
  <cols>
    <col min="1" max="1" width="5.28515625" style="13" customWidth="1"/>
    <col min="2" max="2" width="42.5703125" style="6" customWidth="1"/>
    <col min="3" max="3" width="23.42578125" style="3" customWidth="1"/>
    <col min="4" max="4" width="10.85546875" style="18" customWidth="1"/>
    <col min="5" max="5" width="10.85546875" style="19" customWidth="1"/>
    <col min="6" max="6" width="13.85546875" style="18" customWidth="1"/>
    <col min="7" max="7" width="14.28515625" style="19" customWidth="1"/>
    <col min="8" max="8" width="13" style="18" customWidth="1"/>
    <col min="9" max="9" width="12.5703125" style="18" customWidth="1"/>
    <col min="10" max="11" width="10.85546875" style="18" customWidth="1"/>
    <col min="12" max="12" width="14.7109375" style="18" customWidth="1"/>
    <col min="13" max="13" width="13.85546875" style="18" customWidth="1"/>
    <col min="14" max="14" width="11.42578125" bestFit="1" customWidth="1"/>
    <col min="15" max="15" width="12.140625" customWidth="1"/>
    <col min="16" max="16" width="9.5703125" bestFit="1" customWidth="1"/>
  </cols>
  <sheetData>
    <row r="1" spans="1:16" ht="16.5" customHeight="1" x14ac:dyDescent="0.25"/>
    <row r="2" spans="1:16" ht="17.25" customHeight="1" x14ac:dyDescent="0.25">
      <c r="A2" s="48" t="s">
        <v>138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6" ht="15" customHeight="1" x14ac:dyDescent="0.25">
      <c r="M3" s="1" t="s">
        <v>2</v>
      </c>
    </row>
    <row r="4" spans="1:16" ht="33" customHeight="1" x14ac:dyDescent="0.25">
      <c r="A4" s="49" t="s">
        <v>3</v>
      </c>
      <c r="B4" s="50" t="s">
        <v>4</v>
      </c>
      <c r="C4" s="51" t="s">
        <v>10</v>
      </c>
      <c r="D4" s="50" t="s">
        <v>24</v>
      </c>
      <c r="E4" s="50"/>
      <c r="F4" s="50" t="s">
        <v>25</v>
      </c>
      <c r="G4" s="50"/>
      <c r="H4" s="50" t="s">
        <v>5</v>
      </c>
      <c r="I4" s="50"/>
      <c r="J4" s="50" t="s">
        <v>6</v>
      </c>
      <c r="K4" s="50"/>
      <c r="L4" s="50" t="s">
        <v>7</v>
      </c>
      <c r="M4" s="50"/>
    </row>
    <row r="5" spans="1:16" ht="33" customHeight="1" x14ac:dyDescent="0.25">
      <c r="A5" s="49"/>
      <c r="B5" s="50"/>
      <c r="C5" s="52"/>
      <c r="D5" s="28" t="s">
        <v>8</v>
      </c>
      <c r="E5" s="28" t="s">
        <v>9</v>
      </c>
      <c r="F5" s="28" t="s">
        <v>8</v>
      </c>
      <c r="G5" s="28" t="s">
        <v>9</v>
      </c>
      <c r="H5" s="2" t="s">
        <v>8</v>
      </c>
      <c r="I5" s="2" t="s">
        <v>9</v>
      </c>
      <c r="J5" s="17" t="s">
        <v>8</v>
      </c>
      <c r="K5" s="17" t="s">
        <v>9</v>
      </c>
      <c r="L5" s="17" t="s">
        <v>8</v>
      </c>
      <c r="M5" s="17" t="s">
        <v>9</v>
      </c>
    </row>
    <row r="6" spans="1:16" ht="33" customHeight="1" x14ac:dyDescent="0.25">
      <c r="A6" s="49"/>
      <c r="B6" s="50"/>
      <c r="C6" s="53"/>
      <c r="D6" s="28" t="s">
        <v>134</v>
      </c>
      <c r="E6" s="28" t="s">
        <v>134</v>
      </c>
      <c r="F6" s="28" t="s">
        <v>134</v>
      </c>
      <c r="G6" s="28" t="s">
        <v>134</v>
      </c>
      <c r="H6" s="28" t="s">
        <v>134</v>
      </c>
      <c r="I6" s="28" t="s">
        <v>134</v>
      </c>
      <c r="J6" s="28" t="s">
        <v>134</v>
      </c>
      <c r="K6" s="28" t="s">
        <v>134</v>
      </c>
      <c r="L6" s="28" t="s">
        <v>134</v>
      </c>
      <c r="M6" s="28" t="s">
        <v>134</v>
      </c>
    </row>
    <row r="7" spans="1:16" ht="19.5" customHeight="1" x14ac:dyDescent="0.25">
      <c r="A7" s="8"/>
      <c r="B7" s="15" t="s">
        <v>0</v>
      </c>
      <c r="C7" s="16"/>
      <c r="D7" s="23">
        <f t="shared" ref="D7:G7" si="0">SUM(D8+D12+D16+D20+D23+D30+D35+D40+D45+D51+D54+D59+D65+D69)</f>
        <v>18800.7</v>
      </c>
      <c r="E7" s="23">
        <f t="shared" si="0"/>
        <v>14217.5</v>
      </c>
      <c r="F7" s="23">
        <f t="shared" si="0"/>
        <v>628432.77999999991</v>
      </c>
      <c r="G7" s="23">
        <f t="shared" si="0"/>
        <v>570396.18000000005</v>
      </c>
      <c r="H7" s="23">
        <f>SUM(H8+H12+H16+H20+H23+H30+H35+H40+H45+H51+H54+H59+H65+H69)</f>
        <v>807794.13</v>
      </c>
      <c r="I7" s="23">
        <f t="shared" ref="I7:M7" si="1">SUM(I8+I12+I16+I20+I23+I30+I35+I40+I45+I51+I54+I59+I65+I69)</f>
        <v>656424.21</v>
      </c>
      <c r="J7" s="23">
        <f t="shared" si="1"/>
        <v>7179.1200000000008</v>
      </c>
      <c r="K7" s="23">
        <f t="shared" si="1"/>
        <v>959.76</v>
      </c>
      <c r="L7" s="23">
        <f>SUM(L8+L12+L16+L20+L23+L30+L35+L40+L45+L51+L54+L59+L65+L69)</f>
        <v>1462206.73</v>
      </c>
      <c r="M7" s="23">
        <f t="shared" si="1"/>
        <v>1241997.6499999999</v>
      </c>
      <c r="N7" s="29"/>
      <c r="O7" s="29"/>
      <c r="P7" s="5"/>
    </row>
    <row r="8" spans="1:16" ht="71.25" x14ac:dyDescent="0.25">
      <c r="A8" s="14">
        <v>1</v>
      </c>
      <c r="B8" s="12" t="s">
        <v>122</v>
      </c>
      <c r="C8" s="44" t="s">
        <v>11</v>
      </c>
      <c r="D8" s="23">
        <f>SUM(D9:D11)</f>
        <v>225.2</v>
      </c>
      <c r="E8" s="23">
        <f t="shared" ref="E8:M8" si="2">SUM(E9:E11)</f>
        <v>131.26</v>
      </c>
      <c r="F8" s="23">
        <f t="shared" si="2"/>
        <v>380.7</v>
      </c>
      <c r="G8" s="23">
        <f t="shared" si="2"/>
        <v>210.04</v>
      </c>
      <c r="H8" s="23">
        <f>SUM(H9:H11)</f>
        <v>64195.839999999997</v>
      </c>
      <c r="I8" s="23">
        <f t="shared" si="2"/>
        <v>47115.71</v>
      </c>
      <c r="J8" s="23">
        <f t="shared" si="2"/>
        <v>0</v>
      </c>
      <c r="K8" s="23">
        <f t="shared" si="2"/>
        <v>0</v>
      </c>
      <c r="L8" s="23">
        <f>SUM(L9:L11)</f>
        <v>64801.74</v>
      </c>
      <c r="M8" s="23">
        <f t="shared" si="2"/>
        <v>47457.01</v>
      </c>
    </row>
    <row r="9" spans="1:16" ht="30" x14ac:dyDescent="0.25">
      <c r="A9" s="9" t="s">
        <v>26</v>
      </c>
      <c r="B9" s="7" t="s">
        <v>74</v>
      </c>
      <c r="C9" s="44"/>
      <c r="D9" s="20">
        <v>0</v>
      </c>
      <c r="E9" s="20">
        <v>0</v>
      </c>
      <c r="F9" s="20">
        <v>0</v>
      </c>
      <c r="G9" s="20">
        <v>0</v>
      </c>
      <c r="H9" s="22">
        <v>174.2</v>
      </c>
      <c r="I9" s="22">
        <v>142.81</v>
      </c>
      <c r="J9" s="20">
        <v>0</v>
      </c>
      <c r="K9" s="20">
        <v>0</v>
      </c>
      <c r="L9" s="20">
        <f>SUM(D9+F9+H9+J9)</f>
        <v>174.2</v>
      </c>
      <c r="M9" s="20">
        <f>SUM(E9+G9+I9+K9)</f>
        <v>142.81</v>
      </c>
    </row>
    <row r="10" spans="1:16" ht="45" x14ac:dyDescent="0.25">
      <c r="A10" s="9" t="s">
        <v>27</v>
      </c>
      <c r="B10" s="7" t="s">
        <v>75</v>
      </c>
      <c r="C10" s="44"/>
      <c r="D10" s="20">
        <v>0</v>
      </c>
      <c r="E10" s="20">
        <v>0</v>
      </c>
      <c r="F10" s="20">
        <v>0</v>
      </c>
      <c r="G10" s="20">
        <v>0</v>
      </c>
      <c r="H10" s="22">
        <v>20</v>
      </c>
      <c r="I10" s="22">
        <v>0</v>
      </c>
      <c r="J10" s="20">
        <v>0</v>
      </c>
      <c r="K10" s="20">
        <v>0</v>
      </c>
      <c r="L10" s="20">
        <f t="shared" ref="L10:L69" si="3">SUM(D10+F10+H10+J10)</f>
        <v>20</v>
      </c>
      <c r="M10" s="20">
        <f t="shared" ref="M10" si="4">SUM(E10+G10+I10+K10)</f>
        <v>0</v>
      </c>
    </row>
    <row r="11" spans="1:16" ht="75" x14ac:dyDescent="0.25">
      <c r="A11" s="9" t="s">
        <v>28</v>
      </c>
      <c r="B11" s="7" t="s">
        <v>76</v>
      </c>
      <c r="C11" s="4"/>
      <c r="D11" s="20">
        <v>225.2</v>
      </c>
      <c r="E11" s="20">
        <v>131.26</v>
      </c>
      <c r="F11" s="20">
        <v>380.7</v>
      </c>
      <c r="G11" s="20">
        <v>210.04</v>
      </c>
      <c r="H11" s="22">
        <v>64001.64</v>
      </c>
      <c r="I11" s="22">
        <v>46972.9</v>
      </c>
      <c r="J11" s="20">
        <v>0</v>
      </c>
      <c r="K11" s="20">
        <v>0</v>
      </c>
      <c r="L11" s="20">
        <f>SUM(D11+F11+H11+J11)</f>
        <v>64607.54</v>
      </c>
      <c r="M11" s="20">
        <f>SUM(E11+G11+I11+K11)</f>
        <v>47314.200000000004</v>
      </c>
    </row>
    <row r="12" spans="1:16" ht="71.25" x14ac:dyDescent="0.25">
      <c r="A12" s="14">
        <v>2</v>
      </c>
      <c r="B12" s="12" t="s">
        <v>123</v>
      </c>
      <c r="C12" s="44" t="s">
        <v>12</v>
      </c>
      <c r="D12" s="23">
        <f>SUM(D13:D15)</f>
        <v>0</v>
      </c>
      <c r="E12" s="23">
        <f t="shared" ref="E12:K12" si="5">SUM(E13:E15)</f>
        <v>0</v>
      </c>
      <c r="F12" s="23">
        <f t="shared" si="5"/>
        <v>0</v>
      </c>
      <c r="G12" s="23">
        <f t="shared" si="5"/>
        <v>0</v>
      </c>
      <c r="H12" s="23">
        <f t="shared" si="5"/>
        <v>9200.39</v>
      </c>
      <c r="I12" s="23">
        <f t="shared" si="5"/>
        <v>7058.59</v>
      </c>
      <c r="J12" s="23">
        <f t="shared" si="5"/>
        <v>0</v>
      </c>
      <c r="K12" s="23">
        <f t="shared" si="5"/>
        <v>0</v>
      </c>
      <c r="L12" s="23">
        <f t="shared" ref="L12:L65" si="6">SUM(D12+F12+H12+J12)</f>
        <v>9200.39</v>
      </c>
      <c r="M12" s="23">
        <f t="shared" ref="M12:M65" si="7">SUM(E12+G12+I12+K12)</f>
        <v>7058.59</v>
      </c>
    </row>
    <row r="13" spans="1:16" ht="45" x14ac:dyDescent="0.25">
      <c r="A13" s="9" t="s">
        <v>29</v>
      </c>
      <c r="B13" s="7" t="s">
        <v>77</v>
      </c>
      <c r="C13" s="44"/>
      <c r="D13" s="20">
        <v>0</v>
      </c>
      <c r="E13" s="20">
        <v>0</v>
      </c>
      <c r="F13" s="20">
        <v>0</v>
      </c>
      <c r="G13" s="20">
        <v>0</v>
      </c>
      <c r="H13" s="22">
        <v>5805.6</v>
      </c>
      <c r="I13" s="22">
        <v>4479.12</v>
      </c>
      <c r="J13" s="20">
        <v>0</v>
      </c>
      <c r="K13" s="20">
        <v>0</v>
      </c>
      <c r="L13" s="20">
        <f t="shared" si="3"/>
        <v>5805.6</v>
      </c>
      <c r="M13" s="20">
        <f>SUM(E13+G13+I13+K13)</f>
        <v>4479.12</v>
      </c>
    </row>
    <row r="14" spans="1:16" ht="35.25" customHeight="1" x14ac:dyDescent="0.25">
      <c r="A14" s="9" t="s">
        <v>30</v>
      </c>
      <c r="B14" s="7" t="s">
        <v>78</v>
      </c>
      <c r="C14" s="44"/>
      <c r="D14" s="20">
        <v>0</v>
      </c>
      <c r="E14" s="20">
        <v>0</v>
      </c>
      <c r="F14" s="20">
        <v>0</v>
      </c>
      <c r="G14" s="20">
        <v>0</v>
      </c>
      <c r="H14" s="22">
        <v>1929.56</v>
      </c>
      <c r="I14" s="22">
        <v>1458.34</v>
      </c>
      <c r="J14" s="20">
        <v>0</v>
      </c>
      <c r="K14" s="20">
        <v>0</v>
      </c>
      <c r="L14" s="20">
        <f t="shared" si="3"/>
        <v>1929.56</v>
      </c>
      <c r="M14" s="20">
        <f>SUM(E14+G14+I14+K14)</f>
        <v>1458.34</v>
      </c>
    </row>
    <row r="15" spans="1:16" ht="49.5" customHeight="1" x14ac:dyDescent="0.25">
      <c r="A15" s="9" t="s">
        <v>31</v>
      </c>
      <c r="B15" s="7" t="s">
        <v>79</v>
      </c>
      <c r="C15" s="44"/>
      <c r="D15" s="20">
        <v>0</v>
      </c>
      <c r="E15" s="20">
        <v>0</v>
      </c>
      <c r="F15" s="20">
        <v>0</v>
      </c>
      <c r="G15" s="20">
        <v>0</v>
      </c>
      <c r="H15" s="22">
        <v>1465.23</v>
      </c>
      <c r="I15" s="22">
        <v>1121.1300000000001</v>
      </c>
      <c r="J15" s="20">
        <v>0</v>
      </c>
      <c r="K15" s="20">
        <v>0</v>
      </c>
      <c r="L15" s="20">
        <f t="shared" si="3"/>
        <v>1465.23</v>
      </c>
      <c r="M15" s="20">
        <f>SUM(E15+G15+I15+K15)</f>
        <v>1121.1300000000001</v>
      </c>
    </row>
    <row r="16" spans="1:16" ht="64.5" customHeight="1" x14ac:dyDescent="0.25">
      <c r="A16" s="14">
        <v>3</v>
      </c>
      <c r="B16" s="12" t="s">
        <v>124</v>
      </c>
      <c r="C16" s="44" t="s">
        <v>13</v>
      </c>
      <c r="D16" s="31">
        <f>SUM(D17:D19)</f>
        <v>0</v>
      </c>
      <c r="E16" s="31">
        <f t="shared" ref="E16:K16" si="8">SUM(E17:E19)</f>
        <v>0</v>
      </c>
      <c r="F16" s="31">
        <f t="shared" si="8"/>
        <v>0</v>
      </c>
      <c r="G16" s="31">
        <f t="shared" si="8"/>
        <v>0</v>
      </c>
      <c r="H16" s="31">
        <f t="shared" si="8"/>
        <v>34033.18</v>
      </c>
      <c r="I16" s="31">
        <f t="shared" si="8"/>
        <v>10480.9</v>
      </c>
      <c r="J16" s="31">
        <f t="shared" si="8"/>
        <v>0</v>
      </c>
      <c r="K16" s="31">
        <f t="shared" si="8"/>
        <v>0</v>
      </c>
      <c r="L16" s="23">
        <f t="shared" si="6"/>
        <v>34033.18</v>
      </c>
      <c r="M16" s="23">
        <f t="shared" si="7"/>
        <v>10480.9</v>
      </c>
    </row>
    <row r="17" spans="1:15" ht="33" customHeight="1" x14ac:dyDescent="0.25">
      <c r="A17" s="9" t="s">
        <v>32</v>
      </c>
      <c r="B17" s="7" t="s">
        <v>80</v>
      </c>
      <c r="C17" s="44"/>
      <c r="D17" s="21">
        <v>0</v>
      </c>
      <c r="E17" s="21">
        <v>0</v>
      </c>
      <c r="F17" s="21">
        <v>0</v>
      </c>
      <c r="G17" s="21">
        <v>0</v>
      </c>
      <c r="H17" s="32">
        <v>12331.68</v>
      </c>
      <c r="I17" s="32">
        <v>10034.25</v>
      </c>
      <c r="J17" s="20"/>
      <c r="K17" s="20"/>
      <c r="L17" s="20">
        <f>SUM(D17+F17+H17+J17)</f>
        <v>12331.68</v>
      </c>
      <c r="M17" s="20">
        <f>SUM(E17+G17+I17+K17)</f>
        <v>10034.25</v>
      </c>
    </row>
    <row r="18" spans="1:15" ht="30" x14ac:dyDescent="0.25">
      <c r="A18" s="9" t="s">
        <v>33</v>
      </c>
      <c r="B18" s="7" t="s">
        <v>81</v>
      </c>
      <c r="C18" s="44"/>
      <c r="D18" s="21">
        <v>0</v>
      </c>
      <c r="E18" s="21">
        <v>0</v>
      </c>
      <c r="F18" s="21">
        <v>0</v>
      </c>
      <c r="G18" s="21">
        <v>0</v>
      </c>
      <c r="H18" s="32">
        <v>17675.39</v>
      </c>
      <c r="I18" s="32">
        <v>76.650000000000006</v>
      </c>
      <c r="J18" s="20"/>
      <c r="K18" s="20"/>
      <c r="L18" s="20">
        <f t="shared" si="3"/>
        <v>17675.39</v>
      </c>
      <c r="M18" s="20">
        <f>SUM(E18+G18+I18+K18)</f>
        <v>76.650000000000006</v>
      </c>
    </row>
    <row r="19" spans="1:15" ht="33" customHeight="1" x14ac:dyDescent="0.25">
      <c r="A19" s="9" t="s">
        <v>34</v>
      </c>
      <c r="B19" s="7" t="s">
        <v>82</v>
      </c>
      <c r="C19" s="44"/>
      <c r="D19" s="21">
        <v>0</v>
      </c>
      <c r="E19" s="21">
        <v>0</v>
      </c>
      <c r="F19" s="21">
        <v>0</v>
      </c>
      <c r="G19" s="21">
        <v>0</v>
      </c>
      <c r="H19" s="32">
        <v>4026.11</v>
      </c>
      <c r="I19" s="32">
        <v>370</v>
      </c>
      <c r="J19" s="20"/>
      <c r="K19" s="20"/>
      <c r="L19" s="20">
        <f t="shared" si="3"/>
        <v>4026.11</v>
      </c>
      <c r="M19" s="20">
        <f>SUM(E19+G19+I19+K19)</f>
        <v>370</v>
      </c>
    </row>
    <row r="20" spans="1:15" ht="71.25" x14ac:dyDescent="0.25">
      <c r="A20" s="14">
        <v>4</v>
      </c>
      <c r="B20" s="12" t="s">
        <v>125</v>
      </c>
      <c r="C20" s="44" t="s">
        <v>14</v>
      </c>
      <c r="D20" s="23">
        <f>SUM(D21:D22)</f>
        <v>0</v>
      </c>
      <c r="E20" s="23">
        <f t="shared" ref="E20:K20" si="9">SUM(E21:E22)</f>
        <v>0</v>
      </c>
      <c r="F20" s="23">
        <f t="shared" si="9"/>
        <v>40000</v>
      </c>
      <c r="G20" s="23">
        <f t="shared" si="9"/>
        <v>38800</v>
      </c>
      <c r="H20" s="23">
        <f t="shared" si="9"/>
        <v>91601</v>
      </c>
      <c r="I20" s="23">
        <f t="shared" si="9"/>
        <v>82350.080000000002</v>
      </c>
      <c r="J20" s="23">
        <f t="shared" si="9"/>
        <v>0</v>
      </c>
      <c r="K20" s="23">
        <f t="shared" si="9"/>
        <v>0</v>
      </c>
      <c r="L20" s="23">
        <f t="shared" si="6"/>
        <v>131601</v>
      </c>
      <c r="M20" s="23">
        <f t="shared" si="7"/>
        <v>121150.08</v>
      </c>
    </row>
    <row r="21" spans="1:15" ht="33" customHeight="1" x14ac:dyDescent="0.25">
      <c r="A21" s="9" t="s">
        <v>35</v>
      </c>
      <c r="B21" s="7" t="s">
        <v>83</v>
      </c>
      <c r="C21" s="44"/>
      <c r="D21" s="20">
        <v>0</v>
      </c>
      <c r="E21" s="20">
        <v>0</v>
      </c>
      <c r="F21" s="20">
        <v>40000</v>
      </c>
      <c r="G21" s="20">
        <v>38800</v>
      </c>
      <c r="H21" s="22">
        <v>90811</v>
      </c>
      <c r="I21" s="22">
        <v>82337.05</v>
      </c>
      <c r="J21" s="20">
        <v>0</v>
      </c>
      <c r="K21" s="20">
        <v>0</v>
      </c>
      <c r="L21" s="20">
        <f t="shared" si="3"/>
        <v>130811</v>
      </c>
      <c r="M21" s="20">
        <f>SUM(E21+G21+I21+K21)</f>
        <v>121137.05</v>
      </c>
    </row>
    <row r="22" spans="1:15" ht="30" x14ac:dyDescent="0.25">
      <c r="A22" s="9" t="s">
        <v>36</v>
      </c>
      <c r="B22" s="7" t="s">
        <v>84</v>
      </c>
      <c r="C22" s="44"/>
      <c r="D22" s="20">
        <v>0</v>
      </c>
      <c r="E22" s="20">
        <v>0</v>
      </c>
      <c r="F22" s="20">
        <v>0</v>
      </c>
      <c r="G22" s="20">
        <v>0</v>
      </c>
      <c r="H22" s="22">
        <v>790</v>
      </c>
      <c r="I22" s="22">
        <v>13.03</v>
      </c>
      <c r="J22" s="20">
        <v>0</v>
      </c>
      <c r="K22" s="20">
        <v>0</v>
      </c>
      <c r="L22" s="20">
        <f t="shared" si="3"/>
        <v>790</v>
      </c>
      <c r="M22" s="20">
        <f>SUM(E22+G22+I22+K22)</f>
        <v>13.03</v>
      </c>
    </row>
    <row r="23" spans="1:15" ht="85.5" x14ac:dyDescent="0.25">
      <c r="A23" s="10">
        <v>5</v>
      </c>
      <c r="B23" s="12" t="s">
        <v>126</v>
      </c>
      <c r="C23" s="44" t="s">
        <v>15</v>
      </c>
      <c r="D23" s="23">
        <f>SUM(D24:D29)</f>
        <v>0</v>
      </c>
      <c r="E23" s="23">
        <f t="shared" ref="E23:K23" si="10">SUM(E24:E29)</f>
        <v>0</v>
      </c>
      <c r="F23" s="23">
        <f t="shared" si="10"/>
        <v>961.2</v>
      </c>
      <c r="G23" s="23">
        <f t="shared" si="10"/>
        <v>947.89</v>
      </c>
      <c r="H23" s="23">
        <f t="shared" si="10"/>
        <v>87666.810000000012</v>
      </c>
      <c r="I23" s="23">
        <f t="shared" si="10"/>
        <v>58693.77</v>
      </c>
      <c r="J23" s="23">
        <f t="shared" si="10"/>
        <v>0</v>
      </c>
      <c r="K23" s="23">
        <f t="shared" si="10"/>
        <v>0</v>
      </c>
      <c r="L23" s="23">
        <f t="shared" si="6"/>
        <v>88628.010000000009</v>
      </c>
      <c r="M23" s="23">
        <f>SUM(E23+G23+I23+K23)</f>
        <v>59641.659999999996</v>
      </c>
    </row>
    <row r="24" spans="1:15" ht="75" x14ac:dyDescent="0.25">
      <c r="A24" s="9" t="s">
        <v>37</v>
      </c>
      <c r="B24" s="7" t="s">
        <v>85</v>
      </c>
      <c r="C24" s="44"/>
      <c r="D24" s="20">
        <v>0</v>
      </c>
      <c r="E24" s="20">
        <v>0</v>
      </c>
      <c r="F24" s="20">
        <v>0</v>
      </c>
      <c r="G24" s="20">
        <v>0</v>
      </c>
      <c r="H24" s="22">
        <v>17860.61</v>
      </c>
      <c r="I24" s="22">
        <v>15399.01</v>
      </c>
      <c r="J24" s="20">
        <v>0</v>
      </c>
      <c r="K24" s="20">
        <v>0</v>
      </c>
      <c r="L24" s="20">
        <f t="shared" si="3"/>
        <v>17860.61</v>
      </c>
      <c r="M24" s="20">
        <f t="shared" ref="M24:M29" si="11">SUM(E24+G24+I24+K24)</f>
        <v>15399.01</v>
      </c>
    </row>
    <row r="25" spans="1:15" ht="45" x14ac:dyDescent="0.25">
      <c r="A25" s="9" t="s">
        <v>38</v>
      </c>
      <c r="B25" s="7" t="s">
        <v>86</v>
      </c>
      <c r="C25" s="44"/>
      <c r="D25" s="20">
        <v>0</v>
      </c>
      <c r="E25" s="20">
        <v>0</v>
      </c>
      <c r="F25" s="20">
        <v>0</v>
      </c>
      <c r="G25" s="20">
        <v>0</v>
      </c>
      <c r="H25" s="22">
        <v>6542.3</v>
      </c>
      <c r="I25" s="22">
        <v>4641.8</v>
      </c>
      <c r="J25" s="20">
        <v>0</v>
      </c>
      <c r="K25" s="20">
        <v>0</v>
      </c>
      <c r="L25" s="20">
        <f t="shared" si="3"/>
        <v>6542.3</v>
      </c>
      <c r="M25" s="20">
        <f t="shared" si="11"/>
        <v>4641.8</v>
      </c>
    </row>
    <row r="26" spans="1:15" ht="60" x14ac:dyDescent="0.25">
      <c r="A26" s="9" t="s">
        <v>39</v>
      </c>
      <c r="B26" s="7" t="s">
        <v>87</v>
      </c>
      <c r="C26" s="44"/>
      <c r="D26" s="20">
        <v>0</v>
      </c>
      <c r="E26" s="20">
        <v>0</v>
      </c>
      <c r="F26" s="20">
        <v>0</v>
      </c>
      <c r="G26" s="20">
        <v>0</v>
      </c>
      <c r="H26" s="22">
        <v>25830.86</v>
      </c>
      <c r="I26" s="22">
        <v>6886.95</v>
      </c>
      <c r="J26" s="20">
        <v>0</v>
      </c>
      <c r="K26" s="20">
        <v>0</v>
      </c>
      <c r="L26" s="20">
        <f t="shared" si="3"/>
        <v>25830.86</v>
      </c>
      <c r="M26" s="20">
        <f t="shared" si="11"/>
        <v>6886.95</v>
      </c>
    </row>
    <row r="27" spans="1:15" ht="30" x14ac:dyDescent="0.25">
      <c r="A27" s="9" t="s">
        <v>40</v>
      </c>
      <c r="B27" s="7" t="s">
        <v>88</v>
      </c>
      <c r="C27" s="44"/>
      <c r="D27" s="20">
        <v>0</v>
      </c>
      <c r="E27" s="20">
        <v>0</v>
      </c>
      <c r="F27" s="20">
        <v>961.2</v>
      </c>
      <c r="G27" s="20">
        <v>947.89</v>
      </c>
      <c r="H27" s="22">
        <v>32426.74</v>
      </c>
      <c r="I27" s="22">
        <v>27060.79</v>
      </c>
      <c r="J27" s="20">
        <v>0</v>
      </c>
      <c r="K27" s="20">
        <v>0</v>
      </c>
      <c r="L27" s="20">
        <f t="shared" si="3"/>
        <v>33387.94</v>
      </c>
      <c r="M27" s="20">
        <f>SUM(E27+G27+I27+K27)</f>
        <v>28008.68</v>
      </c>
    </row>
    <row r="28" spans="1:15" ht="30" x14ac:dyDescent="0.25">
      <c r="A28" s="9" t="s">
        <v>41</v>
      </c>
      <c r="B28" s="7" t="s">
        <v>89</v>
      </c>
      <c r="C28" s="44"/>
      <c r="D28" s="20">
        <v>0</v>
      </c>
      <c r="E28" s="20">
        <v>0</v>
      </c>
      <c r="F28" s="20">
        <v>0</v>
      </c>
      <c r="G28" s="20">
        <v>0</v>
      </c>
      <c r="H28" s="22">
        <v>3510.13</v>
      </c>
      <c r="I28" s="22">
        <v>3310.13</v>
      </c>
      <c r="J28" s="20">
        <v>0</v>
      </c>
      <c r="K28" s="20">
        <v>0</v>
      </c>
      <c r="L28" s="20">
        <f t="shared" si="3"/>
        <v>3510.13</v>
      </c>
      <c r="M28" s="20">
        <f t="shared" si="11"/>
        <v>3310.13</v>
      </c>
    </row>
    <row r="29" spans="1:15" ht="45" x14ac:dyDescent="0.25">
      <c r="A29" s="9" t="s">
        <v>42</v>
      </c>
      <c r="B29" s="7" t="s">
        <v>90</v>
      </c>
      <c r="C29" s="44"/>
      <c r="D29" s="20">
        <v>0</v>
      </c>
      <c r="E29" s="20">
        <v>0</v>
      </c>
      <c r="F29" s="20">
        <v>0</v>
      </c>
      <c r="G29" s="20">
        <v>0</v>
      </c>
      <c r="H29" s="22">
        <v>1496.17</v>
      </c>
      <c r="I29" s="22">
        <v>1395.09</v>
      </c>
      <c r="J29" s="20">
        <v>0</v>
      </c>
      <c r="K29" s="20">
        <v>0</v>
      </c>
      <c r="L29" s="20">
        <f t="shared" si="3"/>
        <v>1496.17</v>
      </c>
      <c r="M29" s="20">
        <f t="shared" si="11"/>
        <v>1395.09</v>
      </c>
    </row>
    <row r="30" spans="1:15" ht="128.25" x14ac:dyDescent="0.25">
      <c r="A30" s="10">
        <v>6</v>
      </c>
      <c r="B30" s="12" t="s">
        <v>127</v>
      </c>
      <c r="C30" s="44" t="s">
        <v>16</v>
      </c>
      <c r="D30" s="23">
        <f>SUM(D31:D34)</f>
        <v>0</v>
      </c>
      <c r="E30" s="23">
        <f t="shared" ref="E30:K30" si="12">SUM(E31:E34)</f>
        <v>0</v>
      </c>
      <c r="F30" s="23">
        <f t="shared" si="12"/>
        <v>2009.7</v>
      </c>
      <c r="G30" s="23">
        <f t="shared" si="12"/>
        <v>1341.47</v>
      </c>
      <c r="H30" s="23">
        <f t="shared" si="12"/>
        <v>10266.119999999999</v>
      </c>
      <c r="I30" s="23">
        <f t="shared" si="12"/>
        <v>7150.65</v>
      </c>
      <c r="J30" s="23">
        <f t="shared" si="12"/>
        <v>7179.1200000000008</v>
      </c>
      <c r="K30" s="23">
        <f t="shared" si="12"/>
        <v>959.76</v>
      </c>
      <c r="L30" s="23">
        <f t="shared" si="6"/>
        <v>19454.940000000002</v>
      </c>
      <c r="M30" s="23">
        <f t="shared" si="7"/>
        <v>9451.8799999999992</v>
      </c>
      <c r="N30" s="29"/>
      <c r="O30" s="29"/>
    </row>
    <row r="31" spans="1:15" ht="81.75" customHeight="1" x14ac:dyDescent="0.25">
      <c r="A31" s="9" t="s">
        <v>43</v>
      </c>
      <c r="B31" s="7" t="s">
        <v>91</v>
      </c>
      <c r="C31" s="44"/>
      <c r="D31" s="20">
        <v>0</v>
      </c>
      <c r="E31" s="20">
        <v>0</v>
      </c>
      <c r="F31" s="20">
        <v>0</v>
      </c>
      <c r="G31" s="20">
        <v>0</v>
      </c>
      <c r="H31" s="22">
        <v>5841.44</v>
      </c>
      <c r="I31" s="22">
        <v>4888.43</v>
      </c>
      <c r="J31" s="20">
        <v>0</v>
      </c>
      <c r="K31" s="20">
        <v>0</v>
      </c>
      <c r="L31" s="20">
        <f>SUM(D31+F31+H31+J31)</f>
        <v>5841.44</v>
      </c>
      <c r="M31" s="20">
        <f>SUM(E31+G31+I31+K31)</f>
        <v>4888.43</v>
      </c>
    </row>
    <row r="32" spans="1:15" ht="46.5" customHeight="1" x14ac:dyDescent="0.25">
      <c r="A32" s="9" t="s">
        <v>44</v>
      </c>
      <c r="B32" s="7" t="s">
        <v>92</v>
      </c>
      <c r="C32" s="44"/>
      <c r="D32" s="20">
        <v>0</v>
      </c>
      <c r="E32" s="20">
        <v>0</v>
      </c>
      <c r="F32" s="20">
        <v>280</v>
      </c>
      <c r="G32" s="20">
        <v>0</v>
      </c>
      <c r="H32" s="22">
        <v>1022.9</v>
      </c>
      <c r="I32" s="22">
        <v>196.65</v>
      </c>
      <c r="J32" s="20">
        <v>0</v>
      </c>
      <c r="K32" s="20">
        <v>0</v>
      </c>
      <c r="L32" s="20">
        <f t="shared" si="3"/>
        <v>1302.9000000000001</v>
      </c>
      <c r="M32" s="20">
        <f>SUM(E32+G32+I32+K32)</f>
        <v>196.65</v>
      </c>
    </row>
    <row r="33" spans="1:15" ht="45" x14ac:dyDescent="0.25">
      <c r="A33" s="9" t="s">
        <v>45</v>
      </c>
      <c r="B33" s="7" t="s">
        <v>93</v>
      </c>
      <c r="C33" s="44"/>
      <c r="D33" s="20">
        <v>0</v>
      </c>
      <c r="E33" s="20">
        <v>0</v>
      </c>
      <c r="F33" s="20">
        <v>1729.7</v>
      </c>
      <c r="G33" s="20">
        <v>1341.47</v>
      </c>
      <c r="H33" s="22">
        <v>2894.14</v>
      </c>
      <c r="I33" s="22">
        <v>2065.5700000000002</v>
      </c>
      <c r="J33" s="20">
        <v>3285.36</v>
      </c>
      <c r="K33" s="20">
        <v>959.76</v>
      </c>
      <c r="L33" s="20">
        <f>SUM(D33+F33+H33+J33)</f>
        <v>7909.2000000000007</v>
      </c>
      <c r="M33" s="20">
        <f>SUM(E33+G33+I33+K33)</f>
        <v>4366.8</v>
      </c>
      <c r="N33" s="29"/>
      <c r="O33" s="29"/>
    </row>
    <row r="34" spans="1:15" ht="75" x14ac:dyDescent="0.25">
      <c r="A34" s="9" t="s">
        <v>46</v>
      </c>
      <c r="B34" s="7" t="s">
        <v>94</v>
      </c>
      <c r="C34" s="44"/>
      <c r="D34" s="20">
        <v>0</v>
      </c>
      <c r="E34" s="20">
        <v>0</v>
      </c>
      <c r="F34" s="20">
        <v>0</v>
      </c>
      <c r="G34" s="20">
        <v>0</v>
      </c>
      <c r="H34" s="22">
        <v>507.64</v>
      </c>
      <c r="I34" s="22">
        <v>0</v>
      </c>
      <c r="J34" s="20">
        <v>3893.76</v>
      </c>
      <c r="K34" s="20">
        <v>0</v>
      </c>
      <c r="L34" s="20">
        <f t="shared" si="3"/>
        <v>4401.4000000000005</v>
      </c>
      <c r="M34" s="20">
        <f>SUM(E34+G34+I34+K34)</f>
        <v>0</v>
      </c>
      <c r="N34" s="29"/>
      <c r="O34" s="29"/>
    </row>
    <row r="35" spans="1:15" ht="63" x14ac:dyDescent="0.25">
      <c r="A35" s="10">
        <v>7</v>
      </c>
      <c r="B35" s="11" t="s">
        <v>128</v>
      </c>
      <c r="C35" s="54" t="s">
        <v>17</v>
      </c>
      <c r="D35" s="23">
        <f>SUM(D36:D39)</f>
        <v>0</v>
      </c>
      <c r="E35" s="23">
        <f t="shared" ref="E35:K35" si="13">SUM(E36:E39)</f>
        <v>0</v>
      </c>
      <c r="F35" s="23">
        <f t="shared" si="13"/>
        <v>470637.54000000004</v>
      </c>
      <c r="G35" s="23">
        <f t="shared" si="13"/>
        <v>423452.21000000008</v>
      </c>
      <c r="H35" s="23">
        <f t="shared" si="13"/>
        <v>294913.23</v>
      </c>
      <c r="I35" s="23">
        <f t="shared" si="13"/>
        <v>260357.55</v>
      </c>
      <c r="J35" s="23">
        <f t="shared" si="13"/>
        <v>0</v>
      </c>
      <c r="K35" s="23">
        <f t="shared" si="13"/>
        <v>0</v>
      </c>
      <c r="L35" s="23">
        <f t="shared" si="6"/>
        <v>765550.77</v>
      </c>
      <c r="M35" s="23">
        <f t="shared" si="7"/>
        <v>683809.76</v>
      </c>
    </row>
    <row r="36" spans="1:15" ht="33" customHeight="1" x14ac:dyDescent="0.25">
      <c r="A36" s="9" t="s">
        <v>47</v>
      </c>
      <c r="B36" s="7" t="s">
        <v>95</v>
      </c>
      <c r="C36" s="54"/>
      <c r="D36" s="20">
        <v>0</v>
      </c>
      <c r="E36" s="20">
        <v>0</v>
      </c>
      <c r="F36" s="20">
        <v>178854.24</v>
      </c>
      <c r="G36" s="20">
        <v>164879.14000000001</v>
      </c>
      <c r="H36" s="22">
        <v>122277.65</v>
      </c>
      <c r="I36" s="22">
        <v>111499.55</v>
      </c>
      <c r="J36" s="20">
        <v>0</v>
      </c>
      <c r="K36" s="20">
        <v>0</v>
      </c>
      <c r="L36" s="20">
        <f t="shared" si="3"/>
        <v>301131.89</v>
      </c>
      <c r="M36" s="20">
        <f>SUM(E36+G36+I36+K36)</f>
        <v>276378.69</v>
      </c>
    </row>
    <row r="37" spans="1:15" ht="33" customHeight="1" x14ac:dyDescent="0.25">
      <c r="A37" s="9" t="s">
        <v>48</v>
      </c>
      <c r="B37" s="7" t="s">
        <v>96</v>
      </c>
      <c r="C37" s="54"/>
      <c r="D37" s="20">
        <v>0</v>
      </c>
      <c r="E37" s="20">
        <v>0</v>
      </c>
      <c r="F37" s="20">
        <v>280146.40000000002</v>
      </c>
      <c r="G37" s="20">
        <v>246936.17</v>
      </c>
      <c r="H37" s="22">
        <v>95156.7</v>
      </c>
      <c r="I37" s="22">
        <v>80382.94</v>
      </c>
      <c r="J37" s="20">
        <v>0</v>
      </c>
      <c r="K37" s="20">
        <v>0</v>
      </c>
      <c r="L37" s="20">
        <f t="shared" si="3"/>
        <v>375303.10000000003</v>
      </c>
      <c r="M37" s="20">
        <f>SUM(E37+G37+I37+K37)</f>
        <v>327319.11</v>
      </c>
    </row>
    <row r="38" spans="1:15" ht="33" customHeight="1" x14ac:dyDescent="0.25">
      <c r="A38" s="9" t="s">
        <v>49</v>
      </c>
      <c r="B38" s="7" t="s">
        <v>97</v>
      </c>
      <c r="C38" s="54"/>
      <c r="D38" s="20">
        <v>0</v>
      </c>
      <c r="E38" s="20">
        <v>0</v>
      </c>
      <c r="F38" s="20">
        <v>11636.9</v>
      </c>
      <c r="G38" s="20">
        <v>11636.9</v>
      </c>
      <c r="H38" s="22">
        <v>49702.38</v>
      </c>
      <c r="I38" s="22">
        <v>46622.76</v>
      </c>
      <c r="J38" s="20">
        <v>0</v>
      </c>
      <c r="K38" s="20">
        <v>0</v>
      </c>
      <c r="L38" s="20">
        <f t="shared" si="3"/>
        <v>61339.28</v>
      </c>
      <c r="M38" s="20">
        <f>SUM(E38+G38+I38+K38)</f>
        <v>58259.66</v>
      </c>
    </row>
    <row r="39" spans="1:15" ht="33" customHeight="1" x14ac:dyDescent="0.25">
      <c r="A39" s="9" t="s">
        <v>50</v>
      </c>
      <c r="B39" s="7" t="s">
        <v>98</v>
      </c>
      <c r="C39" s="54"/>
      <c r="D39" s="20">
        <v>0</v>
      </c>
      <c r="E39" s="20">
        <v>0</v>
      </c>
      <c r="F39" s="20">
        <v>0</v>
      </c>
      <c r="G39" s="20">
        <v>0</v>
      </c>
      <c r="H39" s="22">
        <v>27776.5</v>
      </c>
      <c r="I39" s="22">
        <v>21852.3</v>
      </c>
      <c r="J39" s="20">
        <v>0</v>
      </c>
      <c r="K39" s="20">
        <v>0</v>
      </c>
      <c r="L39" s="20">
        <f t="shared" si="3"/>
        <v>27776.5</v>
      </c>
      <c r="M39" s="20">
        <f>SUM(E39+G39+I39+K39)</f>
        <v>21852.3</v>
      </c>
    </row>
    <row r="40" spans="1:15" ht="33" customHeight="1" x14ac:dyDescent="0.25">
      <c r="A40" s="10">
        <v>8</v>
      </c>
      <c r="B40" s="11" t="s">
        <v>1</v>
      </c>
      <c r="C40" s="44" t="s">
        <v>18</v>
      </c>
      <c r="D40" s="23">
        <f>SUM(D41:D44)</f>
        <v>0</v>
      </c>
      <c r="E40" s="23">
        <f t="shared" ref="E40:K40" si="14">SUM(E41:E44)</f>
        <v>0</v>
      </c>
      <c r="F40" s="23">
        <f t="shared" si="14"/>
        <v>4714.8999999999996</v>
      </c>
      <c r="G40" s="23">
        <f t="shared" si="14"/>
        <v>4714.8999999999996</v>
      </c>
      <c r="H40" s="23">
        <f t="shared" si="14"/>
        <v>115843.11</v>
      </c>
      <c r="I40" s="23">
        <f t="shared" si="14"/>
        <v>101971.79</v>
      </c>
      <c r="J40" s="23">
        <f t="shared" si="14"/>
        <v>0</v>
      </c>
      <c r="K40" s="23">
        <f t="shared" si="14"/>
        <v>0</v>
      </c>
      <c r="L40" s="23">
        <f t="shared" si="6"/>
        <v>120558.01</v>
      </c>
      <c r="M40" s="23">
        <f t="shared" si="7"/>
        <v>106686.68999999999</v>
      </c>
    </row>
    <row r="41" spans="1:15" ht="45" x14ac:dyDescent="0.25">
      <c r="A41" s="9" t="s">
        <v>51</v>
      </c>
      <c r="B41" s="7" t="s">
        <v>99</v>
      </c>
      <c r="C41" s="44"/>
      <c r="D41" s="20">
        <v>0</v>
      </c>
      <c r="E41" s="20">
        <v>0</v>
      </c>
      <c r="F41" s="20">
        <v>0</v>
      </c>
      <c r="G41" s="20">
        <v>0</v>
      </c>
      <c r="H41" s="22">
        <v>110</v>
      </c>
      <c r="I41" s="22">
        <v>0</v>
      </c>
      <c r="J41" s="20">
        <v>0</v>
      </c>
      <c r="K41" s="20">
        <v>0</v>
      </c>
      <c r="L41" s="20">
        <f t="shared" si="3"/>
        <v>110</v>
      </c>
      <c r="M41" s="20">
        <f>SUM(E41+G41+I41+K41)</f>
        <v>0</v>
      </c>
    </row>
    <row r="42" spans="1:15" ht="45" x14ac:dyDescent="0.25">
      <c r="A42" s="9" t="s">
        <v>52</v>
      </c>
      <c r="B42" s="7" t="s">
        <v>100</v>
      </c>
      <c r="C42" s="44"/>
      <c r="D42" s="20">
        <v>0</v>
      </c>
      <c r="E42" s="20">
        <v>0</v>
      </c>
      <c r="F42" s="20">
        <v>3514.2</v>
      </c>
      <c r="G42" s="20">
        <v>3514.2</v>
      </c>
      <c r="H42" s="22">
        <v>64616</v>
      </c>
      <c r="I42" s="22">
        <v>56677.29</v>
      </c>
      <c r="J42" s="20">
        <v>0</v>
      </c>
      <c r="K42" s="20">
        <v>0</v>
      </c>
      <c r="L42" s="20">
        <f t="shared" si="3"/>
        <v>68130.2</v>
      </c>
      <c r="M42" s="20">
        <f>SUM(E42+G42+I42+K42)</f>
        <v>60191.49</v>
      </c>
    </row>
    <row r="43" spans="1:15" ht="30" x14ac:dyDescent="0.25">
      <c r="A43" s="9" t="s">
        <v>53</v>
      </c>
      <c r="B43" s="7" t="s">
        <v>101</v>
      </c>
      <c r="C43" s="44"/>
      <c r="D43" s="20">
        <v>0</v>
      </c>
      <c r="E43" s="20">
        <v>0</v>
      </c>
      <c r="F43" s="20">
        <v>1200.7</v>
      </c>
      <c r="G43" s="20">
        <v>1200.7</v>
      </c>
      <c r="H43" s="22">
        <v>37135.949999999997</v>
      </c>
      <c r="I43" s="22">
        <v>33385.58</v>
      </c>
      <c r="J43" s="20">
        <v>0</v>
      </c>
      <c r="K43" s="20">
        <v>0</v>
      </c>
      <c r="L43" s="20">
        <f t="shared" si="3"/>
        <v>38336.649999999994</v>
      </c>
      <c r="M43" s="20">
        <f>SUM(E43+G43+I43+K43)</f>
        <v>34586.28</v>
      </c>
    </row>
    <row r="44" spans="1:15" ht="47.25" customHeight="1" x14ac:dyDescent="0.25">
      <c r="A44" s="9" t="s">
        <v>54</v>
      </c>
      <c r="B44" s="7" t="s">
        <v>102</v>
      </c>
      <c r="C44" s="44"/>
      <c r="D44" s="20">
        <v>0</v>
      </c>
      <c r="E44" s="20">
        <v>0</v>
      </c>
      <c r="F44" s="20">
        <v>0</v>
      </c>
      <c r="G44" s="20">
        <v>0</v>
      </c>
      <c r="H44" s="22">
        <v>13981.16</v>
      </c>
      <c r="I44" s="22">
        <v>11908.92</v>
      </c>
      <c r="J44" s="20">
        <v>0</v>
      </c>
      <c r="K44" s="20">
        <v>0</v>
      </c>
      <c r="L44" s="20">
        <f t="shared" si="3"/>
        <v>13981.16</v>
      </c>
      <c r="M44" s="20">
        <f>SUM(E44+G44+I44+K44)</f>
        <v>11908.92</v>
      </c>
    </row>
    <row r="45" spans="1:15" ht="63" x14ac:dyDescent="0.25">
      <c r="A45" s="10">
        <v>9</v>
      </c>
      <c r="B45" s="11" t="s">
        <v>129</v>
      </c>
      <c r="C45" s="46" t="s">
        <v>19</v>
      </c>
      <c r="D45" s="23">
        <f>SUM(D46:D50)</f>
        <v>0</v>
      </c>
      <c r="E45" s="23">
        <f t="shared" ref="E45:K45" si="15">SUM(E46:E50)</f>
        <v>0</v>
      </c>
      <c r="F45" s="23">
        <f t="shared" si="15"/>
        <v>0</v>
      </c>
      <c r="G45" s="23">
        <f t="shared" si="15"/>
        <v>0</v>
      </c>
      <c r="H45" s="23">
        <f t="shared" si="15"/>
        <v>8046.2</v>
      </c>
      <c r="I45" s="23">
        <f t="shared" si="15"/>
        <v>6942.57</v>
      </c>
      <c r="J45" s="23">
        <f t="shared" si="15"/>
        <v>0</v>
      </c>
      <c r="K45" s="23">
        <f t="shared" si="15"/>
        <v>0</v>
      </c>
      <c r="L45" s="23">
        <f t="shared" si="6"/>
        <v>8046.2</v>
      </c>
      <c r="M45" s="23">
        <f t="shared" si="7"/>
        <v>6942.57</v>
      </c>
    </row>
    <row r="46" spans="1:15" ht="30" x14ac:dyDescent="0.25">
      <c r="A46" s="9" t="s">
        <v>55</v>
      </c>
      <c r="B46" s="7" t="s">
        <v>103</v>
      </c>
      <c r="C46" s="47"/>
      <c r="D46" s="20">
        <v>0</v>
      </c>
      <c r="E46" s="20">
        <v>0</v>
      </c>
      <c r="F46" s="20">
        <v>0</v>
      </c>
      <c r="G46" s="20">
        <v>0</v>
      </c>
      <c r="H46" s="22">
        <v>5849.8</v>
      </c>
      <c r="I46" s="22">
        <v>5332.75</v>
      </c>
      <c r="J46" s="20">
        <v>0</v>
      </c>
      <c r="K46" s="20">
        <v>0</v>
      </c>
      <c r="L46" s="20">
        <f t="shared" si="3"/>
        <v>5849.8</v>
      </c>
      <c r="M46" s="20">
        <f>SUM(E46+G46+I46+K46)</f>
        <v>5332.75</v>
      </c>
    </row>
    <row r="47" spans="1:15" ht="33" customHeight="1" x14ac:dyDescent="0.25">
      <c r="A47" s="9" t="s">
        <v>56</v>
      </c>
      <c r="B47" s="7" t="s">
        <v>104</v>
      </c>
      <c r="C47" s="47"/>
      <c r="D47" s="20">
        <v>0</v>
      </c>
      <c r="E47" s="20">
        <v>0</v>
      </c>
      <c r="F47" s="20">
        <v>0</v>
      </c>
      <c r="G47" s="20">
        <v>0</v>
      </c>
      <c r="H47" s="22">
        <v>395</v>
      </c>
      <c r="I47" s="22">
        <v>18</v>
      </c>
      <c r="J47" s="20">
        <v>0</v>
      </c>
      <c r="K47" s="20">
        <v>0</v>
      </c>
      <c r="L47" s="20">
        <f t="shared" si="3"/>
        <v>395</v>
      </c>
      <c r="M47" s="20">
        <f>SUM(E47+G47+I47+K47)</f>
        <v>18</v>
      </c>
    </row>
    <row r="48" spans="1:15" ht="33" customHeight="1" x14ac:dyDescent="0.25">
      <c r="A48" s="9" t="s">
        <v>57</v>
      </c>
      <c r="B48" s="7" t="s">
        <v>105</v>
      </c>
      <c r="C48" s="26"/>
      <c r="D48" s="20">
        <v>0</v>
      </c>
      <c r="E48" s="20">
        <v>0</v>
      </c>
      <c r="F48" s="20">
        <v>0</v>
      </c>
      <c r="G48" s="20">
        <v>0</v>
      </c>
      <c r="H48" s="22">
        <v>139.37</v>
      </c>
      <c r="I48" s="22">
        <v>90.97</v>
      </c>
      <c r="J48" s="20">
        <v>0</v>
      </c>
      <c r="K48" s="20">
        <v>0</v>
      </c>
      <c r="L48" s="20">
        <f t="shared" si="3"/>
        <v>139.37</v>
      </c>
      <c r="M48" s="20">
        <f>SUM(E48+G48+I48+K48)</f>
        <v>90.97</v>
      </c>
    </row>
    <row r="49" spans="1:15" ht="45" x14ac:dyDescent="0.25">
      <c r="A49" s="9" t="s">
        <v>58</v>
      </c>
      <c r="B49" s="7" t="s">
        <v>106</v>
      </c>
      <c r="C49" s="26"/>
      <c r="D49" s="20">
        <v>0</v>
      </c>
      <c r="E49" s="20">
        <v>0</v>
      </c>
      <c r="F49" s="20">
        <v>0</v>
      </c>
      <c r="G49" s="20">
        <v>0</v>
      </c>
      <c r="H49" s="22">
        <v>1434.73</v>
      </c>
      <c r="I49" s="22">
        <v>1350.62</v>
      </c>
      <c r="J49" s="20">
        <v>0</v>
      </c>
      <c r="K49" s="20">
        <v>0</v>
      </c>
      <c r="L49" s="20">
        <f t="shared" si="3"/>
        <v>1434.73</v>
      </c>
      <c r="M49" s="20">
        <f>SUM(E49+G49+I49+K49)</f>
        <v>1350.62</v>
      </c>
    </row>
    <row r="50" spans="1:15" ht="45" x14ac:dyDescent="0.25">
      <c r="A50" s="9" t="s">
        <v>59</v>
      </c>
      <c r="B50" s="7" t="s">
        <v>107</v>
      </c>
      <c r="C50" s="27"/>
      <c r="D50" s="20">
        <v>0</v>
      </c>
      <c r="E50" s="20">
        <v>0</v>
      </c>
      <c r="F50" s="20">
        <v>0</v>
      </c>
      <c r="G50" s="20">
        <v>0</v>
      </c>
      <c r="H50" s="22">
        <v>227.3</v>
      </c>
      <c r="I50" s="22">
        <v>150.22999999999999</v>
      </c>
      <c r="J50" s="20">
        <v>0</v>
      </c>
      <c r="K50" s="20">
        <v>0</v>
      </c>
      <c r="L50" s="20">
        <f t="shared" si="3"/>
        <v>227.3</v>
      </c>
      <c r="M50" s="20">
        <f>SUM(E50+G50+I50+K50)</f>
        <v>150.22999999999999</v>
      </c>
    </row>
    <row r="51" spans="1:15" ht="78.75" x14ac:dyDescent="0.25">
      <c r="A51" s="10">
        <v>10</v>
      </c>
      <c r="B51" s="11" t="s">
        <v>130</v>
      </c>
      <c r="C51" s="44" t="s">
        <v>20</v>
      </c>
      <c r="D51" s="23">
        <f>SUM(D52:D53)</f>
        <v>18575.5</v>
      </c>
      <c r="E51" s="23">
        <f t="shared" ref="E51:K51" si="16">SUM(E52:E53)</f>
        <v>14086.24</v>
      </c>
      <c r="F51" s="23">
        <f t="shared" si="16"/>
        <v>89414.2</v>
      </c>
      <c r="G51" s="23">
        <f t="shared" si="16"/>
        <v>81179.23</v>
      </c>
      <c r="H51" s="23">
        <f t="shared" si="16"/>
        <v>9466.85</v>
      </c>
      <c r="I51" s="23">
        <f t="shared" si="16"/>
        <v>7272.97</v>
      </c>
      <c r="J51" s="23">
        <f t="shared" si="16"/>
        <v>0</v>
      </c>
      <c r="K51" s="23">
        <f t="shared" si="16"/>
        <v>0</v>
      </c>
      <c r="L51" s="23">
        <f t="shared" si="6"/>
        <v>117456.55</v>
      </c>
      <c r="M51" s="23">
        <f t="shared" si="7"/>
        <v>102538.44</v>
      </c>
    </row>
    <row r="52" spans="1:15" ht="60" x14ac:dyDescent="0.25">
      <c r="A52" s="9" t="s">
        <v>60</v>
      </c>
      <c r="B52" s="7" t="s">
        <v>108</v>
      </c>
      <c r="C52" s="44"/>
      <c r="D52" s="20">
        <v>0</v>
      </c>
      <c r="E52" s="20">
        <v>0</v>
      </c>
      <c r="F52" s="20">
        <v>0</v>
      </c>
      <c r="G52" s="20">
        <v>0</v>
      </c>
      <c r="H52" s="22">
        <v>9466.85</v>
      </c>
      <c r="I52" s="22">
        <v>7272.97</v>
      </c>
      <c r="J52" s="20">
        <v>0</v>
      </c>
      <c r="K52" s="20">
        <v>0</v>
      </c>
      <c r="L52" s="20">
        <f t="shared" si="3"/>
        <v>9466.85</v>
      </c>
      <c r="M52" s="20">
        <f>SUM(E52+G52+I52+K52)</f>
        <v>7272.97</v>
      </c>
    </row>
    <row r="53" spans="1:15" ht="45" x14ac:dyDescent="0.25">
      <c r="A53" s="9" t="s">
        <v>61</v>
      </c>
      <c r="B53" s="7" t="s">
        <v>109</v>
      </c>
      <c r="C53" s="44"/>
      <c r="D53" s="20">
        <v>18575.5</v>
      </c>
      <c r="E53" s="20">
        <v>14086.24</v>
      </c>
      <c r="F53" s="20">
        <v>89414.2</v>
      </c>
      <c r="G53" s="20">
        <v>81179.23</v>
      </c>
      <c r="H53" s="22">
        <v>0</v>
      </c>
      <c r="I53" s="22">
        <v>0</v>
      </c>
      <c r="J53" s="20">
        <v>0</v>
      </c>
      <c r="K53" s="20">
        <v>0</v>
      </c>
      <c r="L53" s="20">
        <f t="shared" si="3"/>
        <v>107989.7</v>
      </c>
      <c r="M53" s="20">
        <f>SUM(E53+G53+I53+K53)</f>
        <v>95265.47</v>
      </c>
    </row>
    <row r="54" spans="1:15" ht="78.75" x14ac:dyDescent="0.25">
      <c r="A54" s="10">
        <v>11</v>
      </c>
      <c r="B54" s="11" t="s">
        <v>131</v>
      </c>
      <c r="C54" s="44" t="s">
        <v>21</v>
      </c>
      <c r="D54" s="23">
        <f>SUM(D55:D58)</f>
        <v>0</v>
      </c>
      <c r="E54" s="23">
        <f t="shared" ref="E54:K54" si="17">SUM(E55:E58)</f>
        <v>0</v>
      </c>
      <c r="F54" s="23">
        <f t="shared" si="17"/>
        <v>660</v>
      </c>
      <c r="G54" s="23">
        <f t="shared" si="17"/>
        <v>95.9</v>
      </c>
      <c r="H54" s="23">
        <f t="shared" si="17"/>
        <v>63773.91</v>
      </c>
      <c r="I54" s="23">
        <f t="shared" si="17"/>
        <v>51467.960000000006</v>
      </c>
      <c r="J54" s="23">
        <f t="shared" si="17"/>
        <v>0</v>
      </c>
      <c r="K54" s="23">
        <f t="shared" si="17"/>
        <v>0</v>
      </c>
      <c r="L54" s="23">
        <f t="shared" si="6"/>
        <v>64433.91</v>
      </c>
      <c r="M54" s="23">
        <f t="shared" si="7"/>
        <v>51563.860000000008</v>
      </c>
    </row>
    <row r="55" spans="1:15" ht="30" x14ac:dyDescent="0.25">
      <c r="A55" s="9" t="s">
        <v>62</v>
      </c>
      <c r="B55" s="7" t="s">
        <v>110</v>
      </c>
      <c r="C55" s="44"/>
      <c r="D55" s="20">
        <v>0</v>
      </c>
      <c r="E55" s="20">
        <v>0</v>
      </c>
      <c r="F55" s="20">
        <v>382</v>
      </c>
      <c r="G55" s="20">
        <v>0</v>
      </c>
      <c r="H55" s="22">
        <v>5058.5</v>
      </c>
      <c r="I55" s="22">
        <v>3949.03</v>
      </c>
      <c r="J55" s="20">
        <v>0</v>
      </c>
      <c r="K55" s="20">
        <v>0</v>
      </c>
      <c r="L55" s="20">
        <f t="shared" si="3"/>
        <v>5440.5</v>
      </c>
      <c r="M55" s="20">
        <f>SUM(E55+G55+I55+K55)</f>
        <v>3949.03</v>
      </c>
    </row>
    <row r="56" spans="1:15" ht="60" x14ac:dyDescent="0.25">
      <c r="A56" s="9" t="s">
        <v>63</v>
      </c>
      <c r="B56" s="7" t="s">
        <v>111</v>
      </c>
      <c r="C56" s="44"/>
      <c r="D56" s="20">
        <v>0</v>
      </c>
      <c r="E56" s="20">
        <v>0</v>
      </c>
      <c r="F56" s="20">
        <v>182.1</v>
      </c>
      <c r="G56" s="20">
        <v>0</v>
      </c>
      <c r="H56" s="22">
        <v>978.76</v>
      </c>
      <c r="I56" s="22">
        <v>682.07</v>
      </c>
      <c r="J56" s="20">
        <v>0</v>
      </c>
      <c r="K56" s="20">
        <v>0</v>
      </c>
      <c r="L56" s="20">
        <f t="shared" si="3"/>
        <v>1160.8599999999999</v>
      </c>
      <c r="M56" s="20">
        <f>SUM(E56+G56+I56+K56)</f>
        <v>682.07</v>
      </c>
    </row>
    <row r="57" spans="1:15" ht="45" x14ac:dyDescent="0.25">
      <c r="A57" s="9" t="s">
        <v>64</v>
      </c>
      <c r="B57" s="7" t="s">
        <v>112</v>
      </c>
      <c r="C57" s="44"/>
      <c r="D57" s="20">
        <v>0</v>
      </c>
      <c r="E57" s="20">
        <v>0</v>
      </c>
      <c r="F57" s="20">
        <v>0</v>
      </c>
      <c r="G57" s="20">
        <v>0</v>
      </c>
      <c r="H57" s="22">
        <v>34358.97</v>
      </c>
      <c r="I57" s="22">
        <v>26666.560000000001</v>
      </c>
      <c r="J57" s="20">
        <v>0</v>
      </c>
      <c r="K57" s="20">
        <v>0</v>
      </c>
      <c r="L57" s="20">
        <f t="shared" si="3"/>
        <v>34358.97</v>
      </c>
      <c r="M57" s="20">
        <f>SUM(E57+G57+I57+K57)</f>
        <v>26666.560000000001</v>
      </c>
    </row>
    <row r="58" spans="1:15" ht="45" x14ac:dyDescent="0.25">
      <c r="A58" s="9" t="s">
        <v>65</v>
      </c>
      <c r="B58" s="7" t="s">
        <v>113</v>
      </c>
      <c r="C58" s="44"/>
      <c r="D58" s="20">
        <v>0</v>
      </c>
      <c r="E58" s="20">
        <v>0</v>
      </c>
      <c r="F58" s="20">
        <v>95.9</v>
      </c>
      <c r="G58" s="20">
        <v>95.9</v>
      </c>
      <c r="H58" s="22">
        <v>23377.68</v>
      </c>
      <c r="I58" s="22">
        <v>20170.3</v>
      </c>
      <c r="J58" s="20">
        <v>0</v>
      </c>
      <c r="K58" s="20">
        <v>0</v>
      </c>
      <c r="L58" s="20">
        <f t="shared" si="3"/>
        <v>23473.58</v>
      </c>
      <c r="M58" s="20">
        <f>SUM(E58+G58+I58+K58)</f>
        <v>20266.2</v>
      </c>
    </row>
    <row r="59" spans="1:15" ht="78.75" x14ac:dyDescent="0.25">
      <c r="A59" s="10">
        <v>12</v>
      </c>
      <c r="B59" s="11" t="s">
        <v>132</v>
      </c>
      <c r="C59" s="46" t="s">
        <v>22</v>
      </c>
      <c r="D59" s="23">
        <f>SUM(D60:D64)</f>
        <v>0</v>
      </c>
      <c r="E59" s="23">
        <f t="shared" ref="E59:K59" si="18">SUM(E60:E64)</f>
        <v>0</v>
      </c>
      <c r="F59" s="23">
        <f t="shared" si="18"/>
        <v>823.2</v>
      </c>
      <c r="G59" s="23">
        <f t="shared" si="18"/>
        <v>823.2</v>
      </c>
      <c r="H59" s="23">
        <f t="shared" si="18"/>
        <v>4524.17</v>
      </c>
      <c r="I59" s="23">
        <f t="shared" si="18"/>
        <v>4264.8100000000004</v>
      </c>
      <c r="J59" s="23">
        <f t="shared" si="18"/>
        <v>0</v>
      </c>
      <c r="K59" s="23">
        <f t="shared" si="18"/>
        <v>0</v>
      </c>
      <c r="L59" s="23">
        <f t="shared" si="6"/>
        <v>5347.37</v>
      </c>
      <c r="M59" s="23">
        <f t="shared" si="7"/>
        <v>5088.01</v>
      </c>
      <c r="N59" s="30"/>
      <c r="O59" s="30"/>
    </row>
    <row r="60" spans="1:15" ht="45" x14ac:dyDescent="0.25">
      <c r="A60" s="9" t="s">
        <v>66</v>
      </c>
      <c r="B60" s="7" t="s">
        <v>114</v>
      </c>
      <c r="C60" s="47"/>
      <c r="D60" s="20">
        <v>0</v>
      </c>
      <c r="E60" s="20">
        <v>0</v>
      </c>
      <c r="F60" s="20">
        <v>0</v>
      </c>
      <c r="G60" s="20">
        <v>0</v>
      </c>
      <c r="H60" s="22">
        <v>0</v>
      </c>
      <c r="I60" s="22">
        <v>0</v>
      </c>
      <c r="J60" s="20">
        <v>0</v>
      </c>
      <c r="K60" s="20">
        <v>0</v>
      </c>
      <c r="L60" s="20">
        <f t="shared" si="3"/>
        <v>0</v>
      </c>
      <c r="M60" s="20">
        <f>SUM(E60+G60+I60+K60)</f>
        <v>0</v>
      </c>
      <c r="N60" s="30"/>
      <c r="O60" s="30"/>
    </row>
    <row r="61" spans="1:15" ht="60" x14ac:dyDescent="0.25">
      <c r="A61" s="9" t="s">
        <v>67</v>
      </c>
      <c r="B61" s="7" t="s">
        <v>115</v>
      </c>
      <c r="C61" s="47"/>
      <c r="D61" s="20">
        <v>0</v>
      </c>
      <c r="E61" s="20">
        <v>0</v>
      </c>
      <c r="F61" s="20">
        <v>823.2</v>
      </c>
      <c r="G61" s="20">
        <v>823.2</v>
      </c>
      <c r="H61" s="22">
        <v>710</v>
      </c>
      <c r="I61" s="22">
        <v>710</v>
      </c>
      <c r="J61" s="20">
        <v>0</v>
      </c>
      <c r="K61" s="20">
        <v>0</v>
      </c>
      <c r="L61" s="20">
        <f t="shared" si="3"/>
        <v>1533.2</v>
      </c>
      <c r="M61" s="20">
        <f>SUM(E61+G61+I61+K61)</f>
        <v>1533.2</v>
      </c>
      <c r="N61" s="30"/>
      <c r="O61" s="30"/>
    </row>
    <row r="62" spans="1:15" ht="60" x14ac:dyDescent="0.25">
      <c r="A62" s="9" t="s">
        <v>68</v>
      </c>
      <c r="B62" s="7" t="s">
        <v>116</v>
      </c>
      <c r="C62" s="24"/>
      <c r="D62" s="20">
        <v>0</v>
      </c>
      <c r="E62" s="20">
        <v>0</v>
      </c>
      <c r="F62" s="20">
        <v>0</v>
      </c>
      <c r="G62" s="20">
        <v>0</v>
      </c>
      <c r="H62" s="22">
        <v>305</v>
      </c>
      <c r="I62" s="22">
        <v>250</v>
      </c>
      <c r="J62" s="20">
        <v>0</v>
      </c>
      <c r="K62" s="20">
        <v>0</v>
      </c>
      <c r="L62" s="20">
        <f t="shared" si="3"/>
        <v>305</v>
      </c>
      <c r="M62" s="20">
        <f>SUM(E62+G62+I62+K62)</f>
        <v>250</v>
      </c>
      <c r="N62" s="30"/>
      <c r="O62" s="30"/>
    </row>
    <row r="63" spans="1:15" ht="60" x14ac:dyDescent="0.25">
      <c r="A63" s="9" t="s">
        <v>69</v>
      </c>
      <c r="B63" s="7" t="s">
        <v>117</v>
      </c>
      <c r="C63" s="24"/>
      <c r="D63" s="20">
        <v>0</v>
      </c>
      <c r="E63" s="20">
        <v>0</v>
      </c>
      <c r="F63" s="20">
        <v>0</v>
      </c>
      <c r="G63" s="20">
        <v>0</v>
      </c>
      <c r="H63" s="22">
        <v>3332.1</v>
      </c>
      <c r="I63" s="22">
        <v>3132</v>
      </c>
      <c r="J63" s="20">
        <v>0</v>
      </c>
      <c r="K63" s="20">
        <v>0</v>
      </c>
      <c r="L63" s="20">
        <f t="shared" si="3"/>
        <v>3332.1</v>
      </c>
      <c r="M63" s="20">
        <f>SUM(E63+G63+I63+K63)</f>
        <v>3132</v>
      </c>
      <c r="N63" s="30"/>
      <c r="O63" s="30"/>
    </row>
    <row r="64" spans="1:15" ht="60" x14ac:dyDescent="0.25">
      <c r="A64" s="9" t="s">
        <v>70</v>
      </c>
      <c r="B64" s="7" t="s">
        <v>118</v>
      </c>
      <c r="C64" s="25"/>
      <c r="D64" s="20">
        <v>0</v>
      </c>
      <c r="E64" s="20">
        <v>0</v>
      </c>
      <c r="F64" s="20">
        <v>0</v>
      </c>
      <c r="G64" s="20">
        <v>0</v>
      </c>
      <c r="H64" s="22">
        <v>177.07</v>
      </c>
      <c r="I64" s="22">
        <v>172.81</v>
      </c>
      <c r="J64" s="20">
        <v>0</v>
      </c>
      <c r="K64" s="20">
        <v>0</v>
      </c>
      <c r="L64" s="20">
        <f t="shared" si="3"/>
        <v>177.07</v>
      </c>
      <c r="M64" s="20">
        <f>SUM(E64+G64+I64+K64)</f>
        <v>172.81</v>
      </c>
      <c r="N64" s="30"/>
      <c r="O64" s="30"/>
    </row>
    <row r="65" spans="1:13" ht="63" x14ac:dyDescent="0.25">
      <c r="A65" s="10">
        <v>13</v>
      </c>
      <c r="B65" s="11" t="s">
        <v>133</v>
      </c>
      <c r="C65" s="44" t="s">
        <v>23</v>
      </c>
      <c r="D65" s="23">
        <f>SUM(D66:D68)</f>
        <v>0</v>
      </c>
      <c r="E65" s="23">
        <f t="shared" ref="E65:K65" si="19">SUM(E66:E68)</f>
        <v>0</v>
      </c>
      <c r="F65" s="23">
        <f t="shared" si="19"/>
        <v>0</v>
      </c>
      <c r="G65" s="23">
        <f t="shared" si="19"/>
        <v>0</v>
      </c>
      <c r="H65" s="23">
        <f t="shared" si="19"/>
        <v>12991.939999999999</v>
      </c>
      <c r="I65" s="23">
        <f t="shared" si="19"/>
        <v>10428.950000000001</v>
      </c>
      <c r="J65" s="23">
        <f t="shared" si="19"/>
        <v>0</v>
      </c>
      <c r="K65" s="23">
        <f t="shared" si="19"/>
        <v>0</v>
      </c>
      <c r="L65" s="23">
        <f t="shared" si="6"/>
        <v>12991.939999999999</v>
      </c>
      <c r="M65" s="23">
        <f t="shared" si="7"/>
        <v>10428.950000000001</v>
      </c>
    </row>
    <row r="66" spans="1:13" ht="33" customHeight="1" x14ac:dyDescent="0.25">
      <c r="A66" s="9" t="s">
        <v>71</v>
      </c>
      <c r="B66" s="7" t="s">
        <v>119</v>
      </c>
      <c r="C66" s="44"/>
      <c r="D66" s="20">
        <v>0</v>
      </c>
      <c r="E66" s="20">
        <v>0</v>
      </c>
      <c r="F66" s="20">
        <v>0</v>
      </c>
      <c r="G66" s="20">
        <v>0</v>
      </c>
      <c r="H66" s="22">
        <v>12.13</v>
      </c>
      <c r="I66" s="22">
        <v>9.7100000000000009</v>
      </c>
      <c r="J66" s="20">
        <v>0</v>
      </c>
      <c r="K66" s="20">
        <v>0</v>
      </c>
      <c r="L66" s="20">
        <f t="shared" si="3"/>
        <v>12.13</v>
      </c>
      <c r="M66" s="20">
        <f>SUM(E66+G66+I66+K66)</f>
        <v>9.7100000000000009</v>
      </c>
    </row>
    <row r="67" spans="1:13" ht="45" x14ac:dyDescent="0.25">
      <c r="A67" s="9" t="s">
        <v>72</v>
      </c>
      <c r="B67" s="7" t="s">
        <v>120</v>
      </c>
      <c r="C67" s="44"/>
      <c r="D67" s="20">
        <v>0</v>
      </c>
      <c r="E67" s="20">
        <v>0</v>
      </c>
      <c r="F67" s="20">
        <v>0</v>
      </c>
      <c r="G67" s="20">
        <v>0</v>
      </c>
      <c r="H67" s="22">
        <v>1137</v>
      </c>
      <c r="I67" s="22">
        <v>1114.6400000000001</v>
      </c>
      <c r="J67" s="20">
        <v>0</v>
      </c>
      <c r="K67" s="20">
        <v>0</v>
      </c>
      <c r="L67" s="20">
        <f t="shared" si="3"/>
        <v>1137</v>
      </c>
      <c r="M67" s="20">
        <f>SUM(E67+G67+I67+K67)</f>
        <v>1114.6400000000001</v>
      </c>
    </row>
    <row r="68" spans="1:13" ht="60" x14ac:dyDescent="0.25">
      <c r="A68" s="9" t="s">
        <v>73</v>
      </c>
      <c r="B68" s="7" t="s">
        <v>121</v>
      </c>
      <c r="C68" s="44"/>
      <c r="D68" s="20">
        <v>0</v>
      </c>
      <c r="E68" s="20">
        <v>0</v>
      </c>
      <c r="F68" s="20">
        <v>0</v>
      </c>
      <c r="G68" s="20">
        <v>0</v>
      </c>
      <c r="H68" s="22">
        <v>11842.81</v>
      </c>
      <c r="I68" s="22">
        <v>9304.6</v>
      </c>
      <c r="J68" s="20">
        <v>0</v>
      </c>
      <c r="K68" s="20">
        <v>0</v>
      </c>
      <c r="L68" s="20">
        <f t="shared" si="3"/>
        <v>11842.81</v>
      </c>
      <c r="M68" s="20">
        <f>SUM(E68+G68+I68+K68)</f>
        <v>9304.6</v>
      </c>
    </row>
    <row r="69" spans="1:13" ht="78.75" x14ac:dyDescent="0.25">
      <c r="A69" s="10" t="s">
        <v>135</v>
      </c>
      <c r="B69" s="11" t="s">
        <v>136</v>
      </c>
      <c r="C69" s="38" t="s">
        <v>137</v>
      </c>
      <c r="D69" s="23">
        <f>SUM(D70:D70)</f>
        <v>0</v>
      </c>
      <c r="E69" s="23">
        <f>SUM(E70:E70)</f>
        <v>0</v>
      </c>
      <c r="F69" s="23">
        <v>18831.34</v>
      </c>
      <c r="G69" s="23">
        <v>18831.34</v>
      </c>
      <c r="H69" s="23">
        <v>1271.3800000000001</v>
      </c>
      <c r="I69" s="23">
        <v>867.91</v>
      </c>
      <c r="J69" s="23">
        <v>0</v>
      </c>
      <c r="K69" s="23">
        <v>0</v>
      </c>
      <c r="L69" s="23">
        <f t="shared" si="3"/>
        <v>20102.72</v>
      </c>
      <c r="M69" s="23">
        <f>SUM(E69+G69+I69+K69)</f>
        <v>19699.25</v>
      </c>
    </row>
    <row r="70" spans="1:13" ht="33" customHeight="1" x14ac:dyDescent="0.25">
      <c r="A70" s="33"/>
      <c r="B70" s="34"/>
      <c r="C70" s="35"/>
      <c r="D70" s="36"/>
      <c r="E70" s="36"/>
      <c r="F70" s="36"/>
      <c r="G70" s="36"/>
      <c r="H70" s="37"/>
      <c r="I70" s="37"/>
      <c r="J70" s="36"/>
      <c r="K70" s="36"/>
      <c r="L70" s="36"/>
      <c r="M70" s="36"/>
    </row>
    <row r="71" spans="1:13" ht="33" customHeight="1" x14ac:dyDescent="0.25">
      <c r="A71" s="3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0"/>
    </row>
    <row r="72" spans="1:13" ht="33" customHeight="1" x14ac:dyDescent="0.25">
      <c r="A72" s="3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0"/>
    </row>
    <row r="73" spans="1:13" ht="33" customHeight="1" x14ac:dyDescent="0.25">
      <c r="A73" s="3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0"/>
    </row>
    <row r="74" spans="1:13" ht="33" customHeight="1" x14ac:dyDescent="0.25">
      <c r="A74" s="3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0"/>
    </row>
    <row r="75" spans="1:13" ht="33" customHeight="1" x14ac:dyDescent="0.25">
      <c r="A75" s="3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0"/>
    </row>
    <row r="76" spans="1:13" ht="31.5" customHeight="1" x14ac:dyDescent="0.25">
      <c r="A76" s="39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1"/>
    </row>
    <row r="77" spans="1:13" ht="33" customHeight="1" x14ac:dyDescent="0.25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2"/>
    </row>
    <row r="78" spans="1:13" ht="33" customHeight="1" x14ac:dyDescent="0.25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2"/>
    </row>
  </sheetData>
  <mergeCells count="30">
    <mergeCell ref="C12:C15"/>
    <mergeCell ref="C40:C44"/>
    <mergeCell ref="C35:C39"/>
    <mergeCell ref="C65:C68"/>
    <mergeCell ref="C54:C58"/>
    <mergeCell ref="C8:C10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B78:L78"/>
    <mergeCell ref="C20:C22"/>
    <mergeCell ref="C16:C19"/>
    <mergeCell ref="B76:L76"/>
    <mergeCell ref="B71:L71"/>
    <mergeCell ref="B72:L72"/>
    <mergeCell ref="B73:L73"/>
    <mergeCell ref="B74:L74"/>
    <mergeCell ref="B75:L75"/>
    <mergeCell ref="C51:C53"/>
    <mergeCell ref="C23:C29"/>
    <mergeCell ref="C30:C34"/>
    <mergeCell ref="C59:C61"/>
    <mergeCell ref="C45:C47"/>
    <mergeCell ref="B77:L77"/>
  </mergeCells>
  <pageMargins left="0.70866141732283472" right="0.18" top="0.21" bottom="0.53" header="0.17" footer="0.53"/>
  <pageSetup paperSize="9" scale="62" fitToHeight="5" orientation="landscape" r:id="rId1"/>
  <rowBreaks count="5" manualBreakCount="5">
    <brk id="19" max="16383" man="1"/>
    <brk id="29" max="16383" man="1"/>
    <brk id="39" max="16383" man="1"/>
    <brk id="53" max="16383" man="1"/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Olga B. Konovalova</cp:lastModifiedBy>
  <cp:lastPrinted>2018-11-06T08:40:30Z</cp:lastPrinted>
  <dcterms:created xsi:type="dcterms:W3CDTF">2015-10-02T05:38:20Z</dcterms:created>
  <dcterms:modified xsi:type="dcterms:W3CDTF">2018-12-04T09:00:39Z</dcterms:modified>
</cp:coreProperties>
</file>